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202300"/>
  <mc:AlternateContent xmlns:mc="http://schemas.openxmlformats.org/markup-compatibility/2006">
    <mc:Choice Requires="x15">
      <x15ac:absPath xmlns:x15ac="http://schemas.microsoft.com/office/spreadsheetml/2010/11/ac" url="/Users/skennedy/Desktop/Calc Tools to Fix Fonts/"/>
    </mc:Choice>
  </mc:AlternateContent>
  <xr:revisionPtr revIDLastSave="0" documentId="8_{FA9A208C-2249-B649-BBBD-4B8198944BD2}" xr6:coauthVersionLast="47" xr6:coauthVersionMax="47" xr10:uidLastSave="{00000000-0000-0000-0000-000000000000}"/>
  <bookViews>
    <workbookView xWindow="3580" yWindow="1020" windowWidth="36560" windowHeight="24140" xr2:uid="{C2809C58-A866-984D-AD2A-FBC30B0D1FE2}"/>
  </bookViews>
  <sheets>
    <sheet name="TERM" sheetId="1" r:id="rId1"/>
    <sheet name="LI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P38" i="2"/>
  <c r="H38" i="2"/>
  <c r="P34" i="2"/>
  <c r="P37" i="2" s="1"/>
  <c r="P41" i="2" s="1"/>
  <c r="P33" i="2"/>
  <c r="H33" i="2"/>
  <c r="H34" i="2" s="1"/>
  <c r="P32" i="2"/>
  <c r="H32" i="2"/>
  <c r="P31" i="2"/>
  <c r="H31" i="2"/>
  <c r="P30" i="2"/>
  <c r="H30" i="2"/>
  <c r="P25" i="2"/>
  <c r="H25" i="2"/>
  <c r="H26" i="2" s="1"/>
  <c r="P24" i="2"/>
  <c r="P26" i="2" s="1"/>
  <c r="H24" i="2"/>
  <c r="P27" i="2" l="1"/>
  <c r="P28" i="2"/>
  <c r="H27" i="2"/>
  <c r="H28" i="2" s="1"/>
  <c r="H37" i="2"/>
  <c r="H41" i="2" s="1"/>
  <c r="H42" i="2" s="1"/>
  <c r="P42" i="2"/>
  <c r="S34" i="2"/>
  <c r="S42" i="2" l="1"/>
  <c r="S41" i="2"/>
  <c r="S28" i="2"/>
  <c r="H39" i="1" l="1"/>
  <c r="P38" i="1"/>
  <c r="P33" i="1"/>
  <c r="H33" i="1"/>
  <c r="H38" i="1" s="1"/>
  <c r="P32" i="1"/>
  <c r="H32" i="1"/>
  <c r="H34" i="1" s="1"/>
  <c r="P31" i="1"/>
  <c r="P34" i="1" s="1"/>
  <c r="H31" i="1"/>
  <c r="H30" i="1"/>
  <c r="P25" i="1"/>
  <c r="H25" i="1"/>
  <c r="P24" i="1"/>
  <c r="P26" i="1" s="1"/>
  <c r="H24" i="1"/>
  <c r="H26" i="1" l="1"/>
  <c r="H37" i="1"/>
  <c r="H41" i="1" s="1"/>
  <c r="S41" i="1" s="1"/>
  <c r="S34" i="1"/>
  <c r="P27" i="1"/>
  <c r="P28" i="1" s="1"/>
  <c r="S28" i="1" s="1"/>
  <c r="H27" i="1"/>
  <c r="H28" i="1" s="1"/>
  <c r="P37" i="1"/>
  <c r="P41" i="1" s="1"/>
  <c r="P42" i="1" s="1"/>
  <c r="P30" i="1"/>
  <c r="H42" i="1" l="1"/>
  <c r="S42"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<sst xmlns="http://schemas.openxmlformats.org/spreadsheetml/2006/main" count="102" uniqueCount="42">
  <si>
    <t>Interactive Comparison Tool</t>
  </si>
  <si>
    <t>Leveraged vs Pro-Rata Insurance:  Term Loan</t>
  </si>
  <si>
    <t>For Line of Credit comparison, please click on the "Line" tab in the bottom left of the window.</t>
  </si>
  <si>
    <t>FAME’s Loan Insurance Program provides two types of insurance coverage: Leveraged and Pro-Rata.</t>
  </si>
  <si>
    <t>For term loans, you can opt for up to 90% insurance of a loan on a pro-rata basis, or up to 25% insurance on a leveraged basis (up to $3,000,000); 100% pro-rata insurance may be available for loans to veterans. FAME exposure to any one relationship may not exceed $7,000,000. (This amount is reviewed and set annually. Please verify this amount with FAME.)  FAME's Online Answer Program (OLA) limits insurance coverage to $1,500,000.</t>
  </si>
  <si>
    <t>Enter your assumptions about the loan including the insurance percentage you would seek on a pro-rata and leveraged basis to help determine which type of insurance you will seek from FAME. This interactive model uses the annual fee option; 3- and 5-year fee options are also available.</t>
  </si>
  <si>
    <t>TERM LOAN</t>
  </si>
  <si>
    <t>INPUTS</t>
  </si>
  <si>
    <t>Loan Amount</t>
  </si>
  <si>
    <t>Leveraged Insurance %</t>
  </si>
  <si>
    <t>Pro-Rata Insurance %</t>
  </si>
  <si>
    <t>Balance at Default</t>
  </si>
  <si>
    <t>Disposition / Liquidation of Collateral</t>
  </si>
  <si>
    <t>Reasonable Collection Costs &amp; 90 Days of Interest</t>
  </si>
  <si>
    <t>LEVERAGED</t>
  </si>
  <si>
    <t>PRO-RATA</t>
  </si>
  <si>
    <t>VARIANCE</t>
  </si>
  <si>
    <t>Insurance %</t>
  </si>
  <si>
    <t>Insured Balance</t>
  </si>
  <si>
    <t>Year-1 Fee (&lt;$1MM = 2% / &gt;$1MM 2.50%)</t>
  </si>
  <si>
    <t>Fee Total</t>
  </si>
  <si>
    <t>Default Balance</t>
  </si>
  <si>
    <t>Reasonable Collection Costs &amp; 90 days of Interest</t>
  </si>
  <si>
    <t>Lender Loss Prior to Submission</t>
  </si>
  <si>
    <t xml:space="preserve">Leveraged claims are based on the lowest of three scenarios </t>
  </si>
  <si>
    <t>Pro-Rata claims are based on the lowest of two scenarios</t>
  </si>
  <si>
    <t>1.  100% of the Lender's Loss</t>
  </si>
  <si>
    <t>1.  Lender Loss Prior to Submission * Insurance %</t>
  </si>
  <si>
    <t>2.  Loan Balance at Default + Collection Costs * Insurance %</t>
  </si>
  <si>
    <t xml:space="preserve">2.  Original Insured Balance  </t>
  </si>
  <si>
    <t>3.  Original Insured Balance</t>
  </si>
  <si>
    <t>Leveraged Claim Paid</t>
  </si>
  <si>
    <t>Pro-Rata Claim Paid</t>
  </si>
  <si>
    <t>Lender Loss</t>
  </si>
  <si>
    <t xml:space="preserve">This simplified tool is provided for illustration purposes only and is intended to highlight differences in methodology for calculation of claim payments between leveraged and pro-rata insurance. While accurate for the examples tested, each FAME insurance claim is analyzed based on the terms of the Master Loan Insurance Agreement, the Loan Insurance Authorization, and the facts and circumstances of each claim, which may differ from the result calculated by the tool. </t>
  </si>
  <si>
    <t>Leveraged vs Pro-Rata Insurance:  Working Line of Credit</t>
  </si>
  <si>
    <t>For Term Loan comparison, please click on the "Term" tab in the bottom left of the window.</t>
  </si>
  <si>
    <t xml:space="preserve">For Working Capital Lines you can opt for up to 90% pro-rata insurance limited to $2,500,000 of FAME exposure, or up to 20% leveraged insurance limited to $2,500,000 of FAME exposure.  FAME's Online Answer Program (OLA) limits coverage to $1,500,000.  </t>
  </si>
  <si>
    <t>LINE OF CREDIT</t>
  </si>
  <si>
    <t>Reasonable Collection Costs &amp; 90 Days of Interest (CC)</t>
  </si>
  <si>
    <r>
      <t>Year-1 Fee (</t>
    </r>
    <r>
      <rPr>
        <u/>
        <sz val="11"/>
        <color theme="1"/>
        <rFont val="Aptos"/>
      </rPr>
      <t>&lt;</t>
    </r>
    <r>
      <rPr>
        <sz val="11"/>
        <color theme="1"/>
        <rFont val="Aptos"/>
      </rPr>
      <t>$1MM = 2% / &gt;$1MM 2.50%)</t>
    </r>
  </si>
  <si>
    <r>
      <t>Year-1 Fee (</t>
    </r>
    <r>
      <rPr>
        <u/>
        <sz val="11"/>
        <color theme="1"/>
        <rFont val="Aptos"/>
      </rPr>
      <t>&lt;</t>
    </r>
    <r>
      <rPr>
        <sz val="11"/>
        <color theme="1"/>
        <rFont val="Aptos"/>
      </rPr>
      <t>$1MM = 1% / &gt;$1MM 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</si>
</sst>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0.0%"/>
    <numFmt numFmtId="165" formatCode="&quot;$&quot;#,##0"/>
  </numFmts>
  <fonts count="14">
    <font>
      <sz val="12"/>
      <color theme="1"/>
      <name val="Aptos Narrow"/>
      <family val="2"/>
      <scheme val="minor"/>
    </font>
    <font>
      <sz val="12"/>
      <color theme="1"/>
      <name val="Aptos Narrow"/>
      <family val="2"/>
      <scheme val="minor"/>
    </font>
    <font>
      <sz val="11"/>
      <color theme="1"/>
      <name val="Overpass"/>
    </font>
    <font>
      <sz val="11"/>
      <color theme="1"/>
      <name val="Aptos"/>
    </font>
    <font>
      <b/>
      <sz val="24"/>
      <color theme="1"/>
      <name val="Aptos Display"/>
      <scheme val="major"/>
    </font>
    <font>
      <sz val="26"/>
      <color theme="0"/>
      <name val="Georgia Bold"/>
    </font>
    <font>
      <b/>
      <sz val="14"/>
      <color theme="1"/>
      <name val="Aptos"/>
    </font>
    <font>
      <sz val="12"/>
      <color theme="1"/>
      <name val="Aptos"/>
    </font>
    <font>
      <b/>
      <sz val="11"/>
      <color theme="0"/>
      <name val="Aptos"/>
    </font>
    <font>
      <u/>
      <sz val="11"/>
      <color theme="1"/>
      <name val="Aptos"/>
    </font>
    <font>
      <sz val="11"/>
      <color theme="0"/>
      <name val="Aptos"/>
    </font>
    <font>
      <b/>
      <sz val="11"/>
      <color theme="1"/>
      <name val="Aptos"/>
    </font>
    <font>
      <i/>
      <sz val="9"/>
      <color theme="1"/>
      <name val="Aptos"/>
    </font>
    <font>
      <b/>
      <sz val="24"/>
      <color theme="1"/>
      <name val="Aptos"/>
    </font>
  </fonts>
  <fills count="9">
    <fill>
      <patternFill patternType="none"/>
    </fill>
    <fill>
      <patternFill patternType="gray125"/>
    </fill>
    <fill>
      <patternFill patternType="solid">
        <fgColor rgb="FF0070A3"/>
        <bgColor indexed="64"/>
      </patternFill>
    </fill>
    <fill>
      <patternFill patternType="solid">
        <fgColor rgb="FFFFFF00"/>
        <bgColor indexed="64"/>
      </patternFill>
    </fill>
    <fill>
      <patternFill patternType="solid">
        <fgColor rgb="FFBD491F"/>
        <bgColor indexed="64"/>
      </patternFill>
    </fill>
    <fill>
      <patternFill patternType="solid">
        <fgColor rgb="FFFBF0E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4EDF8"/>
        <bgColor indexed="64"/>
      </patternFill>
    </fill>
  </fills>
  <borders count="1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2" fillId="0" borderId="0" xfId="0" applyFont="1" applyAlignment="1">
      <alignment vertical="center"/>
    </xf>
    <xf numFmtId="0" fontId="0" fillId="0" borderId="5" xfId="0" applyBorder="1"/>
    <xf numFmtId="0" fontId="0" fillId="0" borderId="6" xfId="0" applyBorder="1"/>
    <xf numFmtId="0" fontId="2" fillId="0" borderId="0" xfId="0" applyFont="1"/>
    <xf numFmtId="0" fontId="2" fillId="0" borderId="0" xfId="0" applyFont="1" applyAlignment="1">
      <alignment horizontal="left" vertical="center" indent="1"/>
    </xf>
    <xf numFmtId="0" fontId="0" fillId="0" borderId="5" xfId="0" applyBorder="1" applyAlignment="1">
      <alignment vertical="center"/>
    </xf>
    <xf numFmtId="0" fontId="0" fillId="0" borderId="6" xfId="0"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9" xfId="0" applyBorder="1"/>
    <xf numFmtId="0" fontId="2" fillId="0" borderId="1" xfId="0" applyFont="1" applyBorder="1"/>
    <xf numFmtId="0" fontId="0" fillId="0" borderId="11" xfId="0" applyBorder="1"/>
    <xf numFmtId="0" fontId="2" fillId="8" borderId="0" xfId="0" applyFont="1" applyFill="1" applyAlignment="1">
      <alignment horizontal="left" vertical="center" indent="1"/>
    </xf>
    <xf numFmtId="0" fontId="0" fillId="0" borderId="0" xfId="0" applyAlignment="1">
      <alignment horizontal="left" vertical="center"/>
    </xf>
    <xf numFmtId="0" fontId="0" fillId="0" borderId="5" xfId="0" applyBorder="1"/>
    <xf numFmtId="0" fontId="0" fillId="0" borderId="0" xfId="0"/>
    <xf numFmtId="0" fontId="2" fillId="0" borderId="0" xfId="0" applyFont="1"/>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2" fillId="0" borderId="1" xfId="0" applyFont="1" applyBorder="1"/>
    <xf numFmtId="0" fontId="4" fillId="0" borderId="1" xfId="0" applyFont="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0" fontId="7" fillId="0" borderId="0" xfId="0" applyFont="1"/>
    <xf numFmtId="0" fontId="7" fillId="0" borderId="6" xfId="0" applyFont="1" applyBorder="1"/>
    <xf numFmtId="0" fontId="7" fillId="0" borderId="5" xfId="0" applyFont="1" applyBorder="1"/>
    <xf numFmtId="0" fontId="7" fillId="0" borderId="0" xfId="0" applyFont="1"/>
    <xf numFmtId="0" fontId="7" fillId="0" borderId="0" xfId="0" applyFont="1" applyAlignment="1">
      <alignment wrapText="1"/>
    </xf>
    <xf numFmtId="0" fontId="7" fillId="0" borderId="6" xfId="0" applyFont="1" applyBorder="1" applyAlignment="1">
      <alignment wrapText="1"/>
    </xf>
    <xf numFmtId="0" fontId="7" fillId="0" borderId="5" xfId="0" applyFont="1" applyBorder="1"/>
    <xf numFmtId="0" fontId="3" fillId="0" borderId="0" xfId="0" applyFont="1"/>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4" xfId="0" applyFont="1" applyFill="1" applyBorder="1" applyAlignment="1">
      <alignment horizontal="center" vertical="center"/>
    </xf>
    <xf numFmtId="0" fontId="3" fillId="0" borderId="5" xfId="0" applyFont="1" applyBorder="1" applyAlignment="1">
      <alignment horizontal="left" vertical="center" indent="1"/>
    </xf>
    <xf numFmtId="0" fontId="3" fillId="0" borderId="0" xfId="0" applyFont="1" applyAlignment="1">
      <alignment horizontal="left" vertical="center" indent="1"/>
    </xf>
    <xf numFmtId="0" fontId="3" fillId="0" borderId="15" xfId="0" applyFont="1" applyBorder="1" applyAlignment="1">
      <alignment horizontal="left" vertical="center" indent="1"/>
    </xf>
    <xf numFmtId="6" fontId="3" fillId="3" borderId="8" xfId="0" applyNumberFormat="1" applyFont="1" applyFill="1" applyBorder="1" applyAlignment="1" applyProtection="1">
      <alignment horizontal="center" vertical="center"/>
      <protection locked="0"/>
    </xf>
    <xf numFmtId="6" fontId="3" fillId="3" borderId="6" xfId="0" applyNumberFormat="1" applyFont="1" applyFill="1" applyBorder="1" applyAlignment="1" applyProtection="1">
      <alignment horizontal="center" vertical="center"/>
      <protection locked="0"/>
    </xf>
    <xf numFmtId="9" fontId="3" fillId="3" borderId="8" xfId="0" applyNumberFormat="1" applyFont="1" applyFill="1" applyBorder="1" applyAlignment="1" applyProtection="1">
      <alignment horizontal="center" vertical="center"/>
      <protection locked="0"/>
    </xf>
    <xf numFmtId="9" fontId="3" fillId="3" borderId="6" xfId="0" applyNumberFormat="1" applyFont="1" applyFill="1" applyBorder="1" applyAlignment="1" applyProtection="1">
      <alignment horizontal="center" vertical="center"/>
      <protection locked="0"/>
    </xf>
    <xf numFmtId="164" fontId="3" fillId="3" borderId="8" xfId="0" applyNumberFormat="1" applyFont="1" applyFill="1" applyBorder="1" applyAlignment="1" applyProtection="1">
      <alignment horizontal="center" vertical="center"/>
      <protection locked="0"/>
    </xf>
    <xf numFmtId="164" fontId="3" fillId="3" borderId="6" xfId="0" applyNumberFormat="1" applyFont="1" applyFill="1" applyBorder="1" applyAlignment="1" applyProtection="1">
      <alignment horizontal="center" vertical="center"/>
      <protection locked="0"/>
    </xf>
    <xf numFmtId="0" fontId="3" fillId="0" borderId="9" xfId="0" applyFont="1" applyBorder="1" applyAlignment="1">
      <alignment horizontal="left" vertical="center" indent="1"/>
    </xf>
    <xf numFmtId="0" fontId="3" fillId="0" borderId="1" xfId="0" applyFont="1" applyBorder="1" applyAlignment="1">
      <alignment horizontal="left" vertical="center" indent="1"/>
    </xf>
    <xf numFmtId="0" fontId="3" fillId="0" borderId="16" xfId="0" applyFont="1" applyBorder="1" applyAlignment="1">
      <alignment horizontal="left" vertical="center" indent="1"/>
    </xf>
    <xf numFmtId="6" fontId="3" fillId="3" borderId="10" xfId="0" applyNumberFormat="1" applyFont="1" applyFill="1" applyBorder="1" applyAlignment="1" applyProtection="1">
      <alignment horizontal="center" vertical="center"/>
      <protection locked="0"/>
    </xf>
    <xf numFmtId="6" fontId="3" fillId="3" borderId="11" xfId="0" applyNumberFormat="1" applyFont="1" applyFill="1" applyBorder="1" applyAlignment="1" applyProtection="1">
      <alignment horizontal="center" vertical="center"/>
      <protection locked="0"/>
    </xf>
    <xf numFmtId="0" fontId="7" fillId="0" borderId="5" xfId="0" applyFont="1" applyBorder="1" applyAlignment="1">
      <alignment vertical="center"/>
    </xf>
    <xf numFmtId="0" fontId="3" fillId="0" borderId="0" xfId="0" applyFont="1" applyAlignment="1">
      <alignment vertical="center"/>
    </xf>
    <xf numFmtId="0" fontId="8" fillId="4" borderId="12" xfId="0" applyFont="1" applyFill="1" applyBorder="1" applyAlignment="1">
      <alignment horizontal="center" vertical="center"/>
    </xf>
    <xf numFmtId="0" fontId="7" fillId="0" borderId="6" xfId="0" applyFont="1" applyBorder="1" applyAlignment="1">
      <alignment vertical="center"/>
    </xf>
    <xf numFmtId="6" fontId="3" fillId="0" borderId="6" xfId="1" applyNumberFormat="1" applyFont="1" applyBorder="1" applyAlignment="1" applyProtection="1">
      <alignment horizontal="center" vertical="center"/>
      <protection hidden="1"/>
    </xf>
    <xf numFmtId="0" fontId="3" fillId="5" borderId="13" xfId="0" applyFont="1" applyFill="1" applyBorder="1" applyAlignment="1">
      <alignment vertical="center"/>
    </xf>
    <xf numFmtId="9" fontId="3" fillId="0" borderId="6" xfId="0" applyNumberFormat="1" applyFont="1" applyBorder="1" applyAlignment="1" applyProtection="1">
      <alignment horizontal="center" vertical="center"/>
      <protection hidden="1"/>
    </xf>
    <xf numFmtId="6" fontId="3" fillId="0" borderId="6" xfId="0" applyNumberFormat="1" applyFont="1" applyBorder="1" applyAlignment="1" applyProtection="1">
      <alignment horizontal="center" vertical="center"/>
      <protection hidden="1"/>
    </xf>
    <xf numFmtId="10" fontId="3" fillId="0" borderId="0" xfId="2" applyNumberFormat="1" applyFont="1" applyBorder="1" applyAlignment="1" applyProtection="1">
      <alignment horizontal="center" vertical="center"/>
      <protection hidden="1"/>
    </xf>
    <xf numFmtId="10" fontId="3" fillId="0" borderId="6" xfId="2" applyNumberFormat="1" applyFont="1" applyBorder="1" applyAlignment="1" applyProtection="1">
      <alignment horizontal="center" vertical="center"/>
      <protection hidden="1"/>
    </xf>
    <xf numFmtId="6" fontId="3" fillId="0" borderId="1" xfId="0" applyNumberFormat="1" applyFont="1" applyBorder="1" applyAlignment="1" applyProtection="1">
      <alignment horizontal="center" vertical="center"/>
      <protection hidden="1"/>
    </xf>
    <xf numFmtId="6" fontId="3" fillId="0" borderId="11" xfId="0" applyNumberFormat="1" applyFont="1" applyBorder="1" applyAlignment="1" applyProtection="1">
      <alignment horizontal="center" vertical="center"/>
      <protection hidden="1"/>
    </xf>
    <xf numFmtId="6" fontId="3" fillId="5" borderId="14" xfId="0" applyNumberFormat="1" applyFont="1" applyFill="1" applyBorder="1" applyAlignment="1" applyProtection="1">
      <alignment vertical="center"/>
      <protection hidden="1"/>
    </xf>
    <xf numFmtId="0" fontId="3" fillId="0" borderId="0" xfId="0" applyFont="1" applyAlignment="1">
      <alignment horizontal="center"/>
    </xf>
    <xf numFmtId="0" fontId="3" fillId="0" borderId="0" xfId="0" applyFont="1"/>
    <xf numFmtId="0" fontId="3" fillId="0" borderId="5" xfId="0" applyFont="1" applyBorder="1" applyAlignment="1">
      <alignment vertical="center"/>
    </xf>
    <xf numFmtId="0" fontId="3" fillId="0" borderId="2" xfId="0" applyFont="1" applyBorder="1" applyAlignment="1">
      <alignment horizontal="left" vertical="center" indent="1"/>
    </xf>
    <xf numFmtId="5" fontId="3" fillId="0" borderId="3" xfId="0" applyNumberFormat="1" applyFont="1" applyBorder="1" applyAlignment="1" applyProtection="1">
      <alignment horizontal="center" vertical="center"/>
      <protection hidden="1"/>
    </xf>
    <xf numFmtId="5" fontId="3" fillId="0" borderId="4" xfId="0" applyNumberFormat="1" applyFont="1" applyBorder="1" applyAlignment="1" applyProtection="1">
      <alignment horizontal="center" vertical="center"/>
      <protection hidden="1"/>
    </xf>
    <xf numFmtId="0" fontId="3" fillId="0" borderId="6" xfId="0" applyFont="1" applyBorder="1" applyAlignment="1">
      <alignment vertical="center"/>
    </xf>
    <xf numFmtId="0" fontId="3" fillId="6" borderId="9" xfId="0" applyFont="1" applyFill="1" applyBorder="1" applyAlignment="1">
      <alignment horizontal="left" vertical="center" indent="1"/>
    </xf>
    <xf numFmtId="0" fontId="3" fillId="6" borderId="1" xfId="0" applyFont="1" applyFill="1" applyBorder="1" applyAlignment="1">
      <alignment horizontal="left" vertical="center" indent="1"/>
    </xf>
    <xf numFmtId="6" fontId="3" fillId="7" borderId="1" xfId="0" applyNumberFormat="1" applyFont="1" applyFill="1" applyBorder="1" applyAlignment="1" applyProtection="1">
      <alignment horizontal="center" vertical="center"/>
      <protection hidden="1"/>
    </xf>
    <xf numFmtId="6" fontId="3" fillId="7" borderId="11" xfId="0" applyNumberFormat="1" applyFont="1" applyFill="1" applyBorder="1" applyAlignment="1" applyProtection="1">
      <alignment horizontal="center" vertical="center"/>
      <protection hidden="1"/>
    </xf>
    <xf numFmtId="6" fontId="3" fillId="6" borderId="1" xfId="0" applyNumberFormat="1" applyFont="1" applyFill="1" applyBorder="1" applyAlignment="1" applyProtection="1">
      <alignment horizontal="center" vertical="center"/>
      <protection hidden="1"/>
    </xf>
    <xf numFmtId="6" fontId="3" fillId="6" borderId="11" xfId="0" applyNumberFormat="1" applyFont="1" applyFill="1" applyBorder="1" applyAlignment="1" applyProtection="1">
      <alignment horizontal="center" vertical="center"/>
      <protection hidden="1"/>
    </xf>
    <xf numFmtId="0" fontId="3" fillId="0" borderId="0" xfId="0" applyFont="1" applyAlignment="1">
      <alignment horizontal="left" vertical="center" indent="1"/>
    </xf>
    <xf numFmtId="6" fontId="3" fillId="0" borderId="0" xfId="0" applyNumberFormat="1" applyFont="1" applyAlignment="1">
      <alignment horizontal="center" vertical="center"/>
    </xf>
    <xf numFmtId="0" fontId="10" fillId="0" borderId="0" xfId="0" applyFont="1" applyAlignment="1">
      <alignment vertical="center"/>
    </xf>
    <xf numFmtId="0" fontId="7" fillId="0" borderId="5" xfId="0" applyFont="1" applyBorder="1" applyAlignment="1">
      <alignment horizontal="left" vertical="center" inden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6" xfId="0" applyFont="1" applyBorder="1" applyAlignment="1">
      <alignment horizontal="left" vertical="center" indent="1"/>
    </xf>
    <xf numFmtId="6" fontId="3" fillId="0" borderId="6" xfId="0" applyNumberFormat="1" applyFont="1" applyBorder="1" applyAlignment="1" applyProtection="1">
      <alignment horizontal="center"/>
      <protection hidden="1"/>
    </xf>
    <xf numFmtId="6" fontId="3" fillId="0" borderId="0" xfId="0" applyNumberFormat="1" applyFont="1" applyAlignment="1" applyProtection="1">
      <alignment horizontal="center" vertical="center"/>
      <protection hidden="1"/>
    </xf>
    <xf numFmtId="0" fontId="3" fillId="0" borderId="6" xfId="0" applyFont="1" applyBorder="1" applyAlignment="1" applyProtection="1">
      <alignment horizontal="center" vertical="center"/>
      <protection hidden="1"/>
    </xf>
    <xf numFmtId="6" fontId="3" fillId="0" borderId="6" xfId="1" applyNumberFormat="1" applyFont="1" applyBorder="1" applyAlignment="1" applyProtection="1">
      <alignment horizontal="center"/>
      <protection hidden="1"/>
    </xf>
    <xf numFmtId="3" fontId="3" fillId="0" borderId="0" xfId="0" applyNumberFormat="1" applyFont="1" applyAlignment="1" applyProtection="1">
      <alignment horizontal="center" vertical="center"/>
      <protection hidden="1"/>
    </xf>
    <xf numFmtId="3" fontId="3" fillId="0" borderId="6" xfId="0" applyNumberFormat="1" applyFont="1" applyBorder="1" applyAlignment="1" applyProtection="1">
      <alignment horizontal="center" vertical="center"/>
      <protection hidden="1"/>
    </xf>
    <xf numFmtId="6" fontId="3" fillId="0" borderId="5" xfId="0" applyNumberFormat="1" applyFont="1" applyBorder="1" applyAlignment="1">
      <alignment horizontal="left" vertical="center" indent="1"/>
    </xf>
    <xf numFmtId="6" fontId="3" fillId="0" borderId="0" xfId="0" applyNumberFormat="1" applyFont="1" applyAlignment="1">
      <alignment horizontal="left" vertical="center" indent="1"/>
    </xf>
    <xf numFmtId="0" fontId="3" fillId="0" borderId="0" xfId="0" applyFont="1" applyAlignment="1">
      <alignment horizontal="center" vertical="center"/>
    </xf>
    <xf numFmtId="0" fontId="3" fillId="0" borderId="6" xfId="0" applyFont="1" applyBorder="1" applyAlignment="1">
      <alignment horizontal="center" vertical="center"/>
    </xf>
    <xf numFmtId="6" fontId="3" fillId="0" borderId="6" xfId="0" applyNumberFormat="1" applyFont="1" applyBorder="1" applyAlignment="1">
      <alignment horizontal="center"/>
    </xf>
    <xf numFmtId="0" fontId="3" fillId="0" borderId="6" xfId="0" applyFont="1" applyBorder="1" applyAlignment="1">
      <alignment horizontal="center"/>
    </xf>
    <xf numFmtId="0" fontId="3" fillId="8" borderId="5" xfId="0" applyFont="1" applyFill="1" applyBorder="1" applyAlignment="1">
      <alignment horizontal="left" vertical="center" indent="1"/>
    </xf>
    <xf numFmtId="0" fontId="3" fillId="8" borderId="0" xfId="0" applyFont="1" applyFill="1" applyAlignment="1">
      <alignment horizontal="left" vertical="center" indent="1"/>
    </xf>
    <xf numFmtId="6" fontId="3" fillId="8" borderId="6" xfId="0" applyNumberFormat="1" applyFont="1" applyFill="1" applyBorder="1" applyAlignment="1" applyProtection="1">
      <alignment horizontal="center"/>
      <protection hidden="1"/>
    </xf>
    <xf numFmtId="6" fontId="3" fillId="8" borderId="0" xfId="0" applyNumberFormat="1" applyFont="1" applyFill="1" applyAlignment="1" applyProtection="1">
      <alignment horizontal="center" vertical="center"/>
      <protection hidden="1"/>
    </xf>
    <xf numFmtId="6" fontId="3" fillId="8" borderId="6" xfId="0" applyNumberFormat="1" applyFont="1" applyFill="1" applyBorder="1" applyAlignment="1" applyProtection="1">
      <alignment horizontal="center" vertical="center"/>
      <protection hidden="1"/>
    </xf>
    <xf numFmtId="6" fontId="3" fillId="5" borderId="13" xfId="0" applyNumberFormat="1" applyFont="1" applyFill="1" applyBorder="1" applyAlignment="1" applyProtection="1">
      <alignment vertical="center"/>
      <protection hidden="1"/>
    </xf>
    <xf numFmtId="0" fontId="3" fillId="7" borderId="9" xfId="0" applyFont="1" applyFill="1" applyBorder="1" applyAlignment="1">
      <alignment horizontal="left" vertical="center" indent="1"/>
    </xf>
    <xf numFmtId="0" fontId="3" fillId="7" borderId="1" xfId="0" applyFont="1" applyFill="1" applyBorder="1" applyAlignment="1">
      <alignment horizontal="left" vertical="center" indent="1"/>
    </xf>
    <xf numFmtId="6" fontId="3" fillId="7" borderId="1" xfId="0" applyNumberFormat="1" applyFont="1" applyFill="1" applyBorder="1" applyAlignment="1" applyProtection="1">
      <alignment horizontal="center"/>
      <protection hidden="1"/>
    </xf>
    <xf numFmtId="6" fontId="3" fillId="7" borderId="11" xfId="0" applyNumberFormat="1" applyFont="1" applyFill="1" applyBorder="1" applyAlignment="1" applyProtection="1">
      <alignment horizontal="center"/>
      <protection hidden="1"/>
    </xf>
    <xf numFmtId="0" fontId="3" fillId="7" borderId="11" xfId="0" applyFont="1" applyFill="1" applyBorder="1" applyAlignment="1" applyProtection="1">
      <alignment horizontal="center" vertical="center"/>
      <protection hidden="1"/>
    </xf>
    <xf numFmtId="0" fontId="12" fillId="0" borderId="0" xfId="0" applyFont="1" applyAlignment="1">
      <alignment vertical="center" wrapText="1"/>
    </xf>
    <xf numFmtId="0" fontId="7" fillId="0" borderId="9" xfId="0" applyFont="1" applyBorder="1"/>
    <xf numFmtId="0" fontId="3" fillId="0" borderId="1" xfId="0" applyFont="1" applyBorder="1"/>
    <xf numFmtId="0" fontId="3" fillId="0" borderId="1" xfId="0" applyFont="1" applyBorder="1"/>
    <xf numFmtId="0" fontId="7" fillId="0" borderId="11" xfId="0" applyFont="1" applyBorder="1"/>
    <xf numFmtId="0" fontId="13" fillId="0" borderId="1" xfId="0" applyFont="1" applyBorder="1" applyAlignment="1">
      <alignment horizontal="left" vertical="center"/>
    </xf>
    <xf numFmtId="0" fontId="7" fillId="0" borderId="5" xfId="0" applyFont="1" applyBorder="1" applyAlignment="1">
      <alignment horizontal="left" vertical="center" indent="1"/>
    </xf>
    <xf numFmtId="0" fontId="7" fillId="0" borderId="0" xfId="0" applyFont="1" applyAlignment="1">
      <alignment horizontal="left" vertical="center" indent="1"/>
    </xf>
    <xf numFmtId="164" fontId="3" fillId="0" borderId="6" xfId="0" applyNumberFormat="1" applyFont="1" applyBorder="1" applyAlignment="1" applyProtection="1">
      <alignment horizontal="center" vertical="center"/>
      <protection hidden="1"/>
    </xf>
    <xf numFmtId="165" fontId="3" fillId="0" borderId="1" xfId="0" applyNumberFormat="1" applyFont="1" applyBorder="1" applyAlignment="1" applyProtection="1">
      <alignment horizontal="center" vertical="center"/>
      <protection hidden="1"/>
    </xf>
    <xf numFmtId="165" fontId="3" fillId="0" borderId="11" xfId="0" applyNumberFormat="1" applyFont="1" applyBorder="1" applyAlignment="1" applyProtection="1">
      <alignment horizontal="center" vertical="center"/>
      <protection hidden="1"/>
    </xf>
    <xf numFmtId="165" fontId="3" fillId="0" borderId="0" xfId="0" applyNumberFormat="1" applyFont="1" applyAlignment="1" applyProtection="1">
      <alignment horizontal="center" vertical="center"/>
      <protection hidden="1"/>
    </xf>
    <xf numFmtId="165" fontId="3" fillId="0" borderId="6" xfId="0" applyNumberFormat="1" applyFont="1" applyBorder="1" applyAlignment="1" applyProtection="1">
      <alignment horizontal="center" vertical="center"/>
      <protection hidden="1"/>
    </xf>
    <xf numFmtId="0" fontId="3" fillId="6" borderId="5" xfId="0" applyFont="1" applyFill="1" applyBorder="1" applyAlignment="1">
      <alignment horizontal="left" vertical="center" indent="1"/>
    </xf>
    <xf numFmtId="0" fontId="3" fillId="6" borderId="0" xfId="0" applyFont="1" applyFill="1" applyAlignment="1">
      <alignment horizontal="left" vertical="center" indent="1"/>
    </xf>
    <xf numFmtId="6" fontId="3" fillId="6" borderId="6" xfId="0" applyNumberFormat="1" applyFont="1" applyFill="1" applyBorder="1" applyAlignment="1" applyProtection="1">
      <alignment horizontal="center"/>
      <protection hidden="1"/>
    </xf>
    <xf numFmtId="6" fontId="3" fillId="6" borderId="0" xfId="0" applyNumberFormat="1" applyFont="1" applyFill="1" applyAlignment="1" applyProtection="1">
      <alignment horizontal="center" vertical="center"/>
      <protection hidden="1"/>
    </xf>
    <xf numFmtId="6" fontId="3" fillId="6" borderId="6" xfId="0" applyNumberFormat="1" applyFont="1" applyFill="1" applyBorder="1" applyAlignment="1" applyProtection="1">
      <alignment horizontal="center" vertical="center"/>
      <protection hidden="1"/>
    </xf>
    <xf numFmtId="6" fontId="3" fillId="0" borderId="1" xfId="0" applyNumberFormat="1" applyFont="1" applyBorder="1" applyAlignment="1" applyProtection="1">
      <alignment horizontal="center"/>
      <protection hidden="1"/>
    </xf>
    <xf numFmtId="6" fontId="3" fillId="0" borderId="11" xfId="0" applyNumberFormat="1" applyFont="1" applyBorder="1" applyAlignment="1" applyProtection="1">
      <alignment horizontal="center"/>
      <protection hidden="1"/>
    </xf>
    <xf numFmtId="0" fontId="3" fillId="0" borderId="11" xfId="0" applyFont="1" applyBorder="1" applyAlignment="1" applyProtection="1">
      <alignment horizontal="center" vertical="center"/>
      <protection hidden="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horizontal="left" vertical="center" indent="1"/>
      <protection locked="0"/>
    </xf>
  </cellXfs>
  <cellStyles count="3">
    <cellStyle name="Currency" xfId="1" builtinId="4"/>
    <cellStyle name="Normal" xfId="0" builtinId="0"/>
    <cellStyle name="Percent" xfId="2" builtinId="5"/>
  </cellStyles>
  <dxfs count="4">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8FE4C-1005-8F47-BAEF-AABA0BB05444}">
  <dimension ref="A1:AB69"/>
  <sheetViews>
    <sheetView tabSelected="1" topLeftCell="A11" zoomScale="125" zoomScaleNormal="125" workbookViewId="0">
      <selection activeCell="B3" sqref="B3:G3"/>
    </sheetView>
  </sheetViews>
  <sheetFormatPr baseColWidth="10" defaultRowHeight="16"/>
  <sheetData>
    <row r="1" spans="1:28" ht="51" customHeight="1">
      <c r="A1" s="137"/>
      <c r="B1" s="16" t="e" vm="1">
        <v>#VALUE!</v>
      </c>
      <c r="C1" s="16"/>
      <c r="D1" s="16"/>
      <c r="E1" s="16"/>
      <c r="F1" s="16"/>
      <c r="U1" s="137"/>
      <c r="V1" s="137"/>
      <c r="W1" s="137"/>
      <c r="X1" s="137"/>
      <c r="Y1" s="137"/>
      <c r="Z1" s="137"/>
      <c r="AA1" s="137"/>
      <c r="AB1" s="137"/>
    </row>
    <row r="2" spans="1:28">
      <c r="A2" s="137"/>
      <c r="B2" s="16"/>
      <c r="C2" s="16"/>
      <c r="D2" s="16"/>
      <c r="E2" s="16"/>
      <c r="F2" s="16"/>
      <c r="G2" s="16"/>
      <c r="H2" s="16"/>
      <c r="I2" s="16"/>
      <c r="J2" s="16"/>
      <c r="K2" s="16"/>
      <c r="L2" s="16"/>
      <c r="M2" s="16"/>
      <c r="N2" s="16"/>
      <c r="O2" s="16"/>
      <c r="P2" s="16"/>
      <c r="Q2" s="16"/>
      <c r="R2" s="16"/>
      <c r="S2" s="16"/>
      <c r="T2" s="16"/>
      <c r="U2" s="137"/>
      <c r="V2" s="137"/>
      <c r="W2" s="137"/>
      <c r="X2" s="137"/>
      <c r="Y2" s="137"/>
      <c r="Z2" s="137"/>
      <c r="AA2" s="137"/>
      <c r="AB2" s="137"/>
    </row>
    <row r="3" spans="1:28" ht="33" thickBot="1">
      <c r="A3" s="137"/>
      <c r="B3" s="119" t="s">
        <v>0</v>
      </c>
      <c r="C3" s="119"/>
      <c r="D3" s="119"/>
      <c r="E3" s="119"/>
      <c r="F3" s="119"/>
      <c r="G3" s="119"/>
      <c r="U3" s="137"/>
      <c r="V3" s="137"/>
      <c r="W3" s="137"/>
      <c r="X3" s="137"/>
      <c r="Y3" s="137"/>
      <c r="Z3" s="137"/>
      <c r="AA3" s="137"/>
      <c r="AB3" s="137"/>
    </row>
    <row r="4" spans="1:28" ht="52" customHeight="1">
      <c r="A4" s="137"/>
      <c r="B4" s="24" t="s">
        <v>1</v>
      </c>
      <c r="C4" s="25"/>
      <c r="D4" s="25"/>
      <c r="E4" s="25"/>
      <c r="F4" s="25"/>
      <c r="G4" s="25"/>
      <c r="H4" s="25"/>
      <c r="I4" s="25"/>
      <c r="J4" s="25"/>
      <c r="K4" s="25"/>
      <c r="L4" s="25"/>
      <c r="M4" s="25"/>
      <c r="N4" s="25"/>
      <c r="O4" s="25"/>
      <c r="P4" s="25"/>
      <c r="Q4" s="25"/>
      <c r="R4" s="25"/>
      <c r="S4" s="25"/>
      <c r="T4" s="26"/>
      <c r="U4" s="137"/>
      <c r="V4" s="137"/>
      <c r="W4" s="137"/>
      <c r="X4" s="137"/>
      <c r="Y4" s="137"/>
      <c r="Z4" s="137"/>
      <c r="AA4" s="137"/>
      <c r="AB4" s="137"/>
    </row>
    <row r="5" spans="1:28" ht="29" customHeight="1">
      <c r="A5" s="137"/>
      <c r="B5" s="27" t="s">
        <v>2</v>
      </c>
      <c r="C5" s="28"/>
      <c r="D5" s="28"/>
      <c r="E5" s="28"/>
      <c r="F5" s="28"/>
      <c r="G5" s="28"/>
      <c r="H5" s="28"/>
      <c r="I5" s="28"/>
      <c r="J5" s="28"/>
      <c r="K5" s="28"/>
      <c r="L5" s="28"/>
      <c r="M5" s="28"/>
      <c r="N5" s="28"/>
      <c r="O5" s="28"/>
      <c r="P5" s="28"/>
      <c r="Q5" s="28"/>
      <c r="R5" s="28"/>
      <c r="S5" s="28"/>
      <c r="T5" s="29"/>
      <c r="U5" s="137"/>
      <c r="V5" s="137"/>
      <c r="W5" s="137"/>
      <c r="X5" s="137"/>
      <c r="Y5" s="137"/>
      <c r="Z5" s="137"/>
      <c r="AA5" s="137"/>
      <c r="AB5" s="137"/>
    </row>
    <row r="6" spans="1:28">
      <c r="A6" s="137"/>
      <c r="B6" s="17"/>
      <c r="C6" s="18"/>
      <c r="D6" s="18"/>
      <c r="E6" s="18"/>
      <c r="F6" s="18"/>
      <c r="G6" s="18"/>
      <c r="H6" s="18"/>
      <c r="I6" s="18"/>
      <c r="J6" s="18"/>
      <c r="K6" s="18"/>
      <c r="L6" s="18"/>
      <c r="M6" s="18"/>
      <c r="N6" s="18"/>
      <c r="O6" s="18"/>
      <c r="P6" s="18"/>
      <c r="Q6" s="18"/>
      <c r="T6" s="3"/>
      <c r="U6" s="137"/>
      <c r="V6" s="137"/>
      <c r="W6" s="137"/>
      <c r="X6" s="137"/>
      <c r="Y6" s="137"/>
      <c r="Z6" s="137"/>
      <c r="AA6" s="137"/>
      <c r="AB6" s="137"/>
    </row>
    <row r="7" spans="1:28" ht="32" customHeight="1">
      <c r="A7" s="137"/>
      <c r="B7" s="120" t="s">
        <v>3</v>
      </c>
      <c r="C7" s="121"/>
      <c r="D7" s="121"/>
      <c r="E7" s="121"/>
      <c r="F7" s="121"/>
      <c r="G7" s="121"/>
      <c r="H7" s="121"/>
      <c r="I7" s="121"/>
      <c r="J7" s="121"/>
      <c r="K7" s="121"/>
      <c r="L7" s="121"/>
      <c r="M7" s="121"/>
      <c r="N7" s="121"/>
      <c r="O7" s="121"/>
      <c r="P7" s="121"/>
      <c r="Q7" s="121"/>
      <c r="R7" s="30"/>
      <c r="S7" s="30"/>
      <c r="T7" s="31"/>
      <c r="U7" s="137"/>
      <c r="V7" s="137"/>
      <c r="W7" s="137"/>
      <c r="X7" s="137"/>
      <c r="Y7" s="137"/>
      <c r="Z7" s="137"/>
      <c r="AA7" s="137"/>
      <c r="AB7" s="137"/>
    </row>
    <row r="8" spans="1:28">
      <c r="A8" s="137"/>
      <c r="B8" s="32"/>
      <c r="C8" s="33"/>
      <c r="D8" s="33"/>
      <c r="E8" s="33"/>
      <c r="F8" s="33"/>
      <c r="G8" s="33"/>
      <c r="H8" s="33"/>
      <c r="I8" s="33"/>
      <c r="J8" s="33"/>
      <c r="K8" s="33"/>
      <c r="L8" s="33"/>
      <c r="M8" s="33"/>
      <c r="N8" s="33"/>
      <c r="O8" s="33"/>
      <c r="P8" s="33"/>
      <c r="Q8" s="33"/>
      <c r="R8" s="30"/>
      <c r="S8" s="30"/>
      <c r="T8" s="31"/>
      <c r="U8" s="137"/>
      <c r="V8" s="137"/>
      <c r="W8" s="137"/>
      <c r="X8" s="137"/>
      <c r="Y8" s="137"/>
      <c r="Z8" s="137"/>
      <c r="AA8" s="137"/>
      <c r="AB8" s="137"/>
    </row>
    <row r="9" spans="1:28" ht="70" customHeight="1">
      <c r="A9" s="138"/>
      <c r="B9" s="135" t="s">
        <v>4</v>
      </c>
      <c r="C9" s="136"/>
      <c r="D9" s="136"/>
      <c r="E9" s="136"/>
      <c r="F9" s="136"/>
      <c r="G9" s="136"/>
      <c r="H9" s="136"/>
      <c r="I9" s="136"/>
      <c r="J9" s="136"/>
      <c r="K9" s="136"/>
      <c r="L9" s="136"/>
      <c r="M9" s="136"/>
      <c r="N9" s="136"/>
      <c r="O9" s="136"/>
      <c r="P9" s="136"/>
      <c r="Q9" s="136"/>
      <c r="R9" s="34"/>
      <c r="S9" s="34"/>
      <c r="T9" s="35"/>
      <c r="U9" s="137"/>
      <c r="V9" s="137"/>
      <c r="W9" s="137"/>
      <c r="X9" s="137"/>
      <c r="Y9" s="137"/>
      <c r="Z9" s="137"/>
      <c r="AA9" s="137"/>
      <c r="AB9" s="137"/>
    </row>
    <row r="10" spans="1:28">
      <c r="A10" s="137"/>
      <c r="B10" s="32"/>
      <c r="C10" s="33"/>
      <c r="D10" s="33"/>
      <c r="E10" s="33"/>
      <c r="F10" s="33"/>
      <c r="G10" s="33"/>
      <c r="H10" s="33"/>
      <c r="I10" s="33"/>
      <c r="J10" s="33"/>
      <c r="K10" s="33"/>
      <c r="L10" s="33"/>
      <c r="M10" s="33"/>
      <c r="N10" s="33"/>
      <c r="O10" s="33"/>
      <c r="P10" s="33"/>
      <c r="Q10" s="33"/>
      <c r="R10" s="30"/>
      <c r="S10" s="30"/>
      <c r="T10" s="31"/>
      <c r="U10" s="137"/>
      <c r="V10" s="137"/>
      <c r="W10" s="137"/>
      <c r="X10" s="137"/>
      <c r="Y10" s="137"/>
      <c r="Z10" s="137"/>
      <c r="AA10" s="137"/>
      <c r="AB10" s="137"/>
    </row>
    <row r="11" spans="1:28" ht="47" customHeight="1">
      <c r="A11" s="137"/>
      <c r="B11" s="135" t="s">
        <v>5</v>
      </c>
      <c r="C11" s="136"/>
      <c r="D11" s="136"/>
      <c r="E11" s="136"/>
      <c r="F11" s="136"/>
      <c r="G11" s="136"/>
      <c r="H11" s="136"/>
      <c r="I11" s="136"/>
      <c r="J11" s="136"/>
      <c r="K11" s="136"/>
      <c r="L11" s="136"/>
      <c r="M11" s="136"/>
      <c r="N11" s="136"/>
      <c r="O11" s="136"/>
      <c r="P11" s="136"/>
      <c r="Q11" s="136"/>
      <c r="R11" s="30"/>
      <c r="S11" s="30"/>
      <c r="T11" s="31"/>
      <c r="U11" s="137"/>
      <c r="V11" s="137"/>
      <c r="W11" s="137"/>
      <c r="X11" s="137"/>
      <c r="Y11" s="137"/>
      <c r="Z11" s="137"/>
      <c r="AA11" s="137"/>
      <c r="AB11" s="137"/>
    </row>
    <row r="12" spans="1:28">
      <c r="A12" s="137"/>
      <c r="B12" s="36"/>
      <c r="C12" s="37"/>
      <c r="D12" s="37"/>
      <c r="E12" s="37"/>
      <c r="F12" s="37"/>
      <c r="G12" s="37"/>
      <c r="H12" s="37"/>
      <c r="I12" s="37"/>
      <c r="J12" s="37"/>
      <c r="K12" s="37"/>
      <c r="L12" s="37"/>
      <c r="M12" s="37"/>
      <c r="N12" s="37"/>
      <c r="O12" s="37"/>
      <c r="P12" s="37"/>
      <c r="Q12" s="37"/>
      <c r="R12" s="37"/>
      <c r="S12" s="37"/>
      <c r="T12" s="31"/>
      <c r="U12" s="137"/>
      <c r="V12" s="137"/>
      <c r="W12" s="137"/>
      <c r="X12" s="137"/>
      <c r="Y12" s="137"/>
      <c r="Z12" s="137"/>
      <c r="AA12" s="137"/>
      <c r="AB12" s="137"/>
    </row>
    <row r="13" spans="1:28" ht="17" thickBot="1">
      <c r="A13" s="137"/>
      <c r="B13" s="36"/>
      <c r="C13" s="37"/>
      <c r="D13" s="37"/>
      <c r="E13" s="37"/>
      <c r="F13" s="37"/>
      <c r="G13" s="37"/>
      <c r="H13" s="37"/>
      <c r="I13" s="37"/>
      <c r="J13" s="37"/>
      <c r="K13" s="37"/>
      <c r="L13" s="37"/>
      <c r="M13" s="37"/>
      <c r="N13" s="37"/>
      <c r="O13" s="37"/>
      <c r="P13" s="37"/>
      <c r="Q13" s="37"/>
      <c r="R13" s="37"/>
      <c r="S13" s="37"/>
      <c r="T13" s="31"/>
      <c r="U13" s="137"/>
      <c r="V13" s="137"/>
      <c r="W13" s="137"/>
      <c r="X13" s="137"/>
      <c r="Y13" s="137"/>
      <c r="Z13" s="137"/>
      <c r="AA13" s="137"/>
      <c r="AB13" s="137"/>
    </row>
    <row r="14" spans="1:28">
      <c r="A14" s="137"/>
      <c r="B14" s="36"/>
      <c r="C14" s="38" t="s">
        <v>6</v>
      </c>
      <c r="D14" s="39"/>
      <c r="E14" s="39"/>
      <c r="F14" s="39"/>
      <c r="G14" s="39"/>
      <c r="H14" s="40" t="s">
        <v>7</v>
      </c>
      <c r="I14" s="41"/>
      <c r="J14" s="37"/>
      <c r="K14" s="37"/>
      <c r="L14" s="37"/>
      <c r="M14" s="37"/>
      <c r="N14" s="37"/>
      <c r="O14" s="37"/>
      <c r="P14" s="37"/>
      <c r="Q14" s="37"/>
      <c r="R14" s="37"/>
      <c r="S14" s="37"/>
      <c r="T14" s="31"/>
      <c r="U14" s="137"/>
      <c r="V14" s="137"/>
      <c r="W14" s="137"/>
      <c r="X14" s="137"/>
      <c r="Y14" s="137"/>
      <c r="Z14" s="137"/>
      <c r="AA14" s="137"/>
      <c r="AB14" s="137"/>
    </row>
    <row r="15" spans="1:28">
      <c r="A15" s="137"/>
      <c r="B15" s="36"/>
      <c r="C15" s="42" t="s">
        <v>8</v>
      </c>
      <c r="D15" s="43"/>
      <c r="E15" s="43"/>
      <c r="F15" s="43"/>
      <c r="G15" s="43"/>
      <c r="H15" s="45"/>
      <c r="I15" s="46"/>
      <c r="J15" s="37"/>
      <c r="K15" s="37"/>
      <c r="L15" s="37"/>
      <c r="M15" s="37"/>
      <c r="N15" s="37"/>
      <c r="O15" s="37"/>
      <c r="P15" s="37"/>
      <c r="Q15" s="37"/>
      <c r="R15" s="37"/>
      <c r="S15" s="37"/>
      <c r="T15" s="31"/>
      <c r="U15" s="137"/>
      <c r="V15" s="137"/>
      <c r="W15" s="137"/>
      <c r="X15" s="137"/>
      <c r="Y15" s="137"/>
      <c r="Z15" s="137"/>
      <c r="AA15" s="137"/>
      <c r="AB15" s="137"/>
    </row>
    <row r="16" spans="1:28">
      <c r="A16" s="137"/>
      <c r="B16" s="36"/>
      <c r="C16" s="42" t="s">
        <v>9</v>
      </c>
      <c r="D16" s="43"/>
      <c r="E16" s="43"/>
      <c r="F16" s="43"/>
      <c r="G16" s="43"/>
      <c r="H16" s="47"/>
      <c r="I16" s="48"/>
      <c r="J16" s="37"/>
      <c r="K16" s="37"/>
      <c r="L16" s="37"/>
      <c r="M16" s="37"/>
      <c r="N16" s="37"/>
      <c r="O16" s="37"/>
      <c r="P16" s="37"/>
      <c r="Q16" s="37"/>
      <c r="R16" s="37"/>
      <c r="S16" s="37"/>
      <c r="T16" s="31"/>
      <c r="U16" s="137"/>
      <c r="V16" s="137"/>
      <c r="W16" s="137"/>
      <c r="X16" s="137"/>
      <c r="Y16" s="137"/>
      <c r="Z16" s="137"/>
      <c r="AA16" s="137"/>
      <c r="AB16" s="137"/>
    </row>
    <row r="17" spans="1:28">
      <c r="A17" s="137"/>
      <c r="B17" s="36"/>
      <c r="C17" s="42" t="s">
        <v>10</v>
      </c>
      <c r="D17" s="43"/>
      <c r="E17" s="43"/>
      <c r="F17" s="43"/>
      <c r="G17" s="43"/>
      <c r="H17" s="49"/>
      <c r="I17" s="50"/>
      <c r="J17" s="37"/>
      <c r="K17" s="37"/>
      <c r="L17" s="37"/>
      <c r="M17" s="37"/>
      <c r="N17" s="37"/>
      <c r="O17" s="37"/>
      <c r="P17" s="37"/>
      <c r="Q17" s="37"/>
      <c r="R17" s="37"/>
      <c r="S17" s="37"/>
      <c r="T17" s="31"/>
      <c r="U17" s="137"/>
      <c r="V17" s="137"/>
      <c r="W17" s="137"/>
      <c r="X17" s="137"/>
      <c r="Y17" s="137"/>
      <c r="Z17" s="137"/>
      <c r="AA17" s="137"/>
      <c r="AB17" s="137"/>
    </row>
    <row r="18" spans="1:28">
      <c r="A18" s="137"/>
      <c r="B18" s="36"/>
      <c r="C18" s="42" t="s">
        <v>11</v>
      </c>
      <c r="D18" s="43"/>
      <c r="E18" s="43"/>
      <c r="F18" s="43"/>
      <c r="G18" s="43"/>
      <c r="H18" s="45"/>
      <c r="I18" s="46"/>
      <c r="J18" s="37"/>
      <c r="K18" s="37"/>
      <c r="L18" s="37"/>
      <c r="M18" s="37"/>
      <c r="N18" s="37"/>
      <c r="O18" s="37"/>
      <c r="P18" s="37"/>
      <c r="Q18" s="37"/>
      <c r="R18" s="37"/>
      <c r="S18" s="37"/>
      <c r="T18" s="31"/>
      <c r="U18" s="137"/>
      <c r="V18" s="137"/>
      <c r="W18" s="137"/>
      <c r="X18" s="137"/>
      <c r="Y18" s="137"/>
      <c r="Z18" s="137"/>
      <c r="AA18" s="137"/>
      <c r="AB18" s="137"/>
    </row>
    <row r="19" spans="1:28">
      <c r="A19" s="137"/>
      <c r="B19" s="36"/>
      <c r="C19" s="42" t="s">
        <v>12</v>
      </c>
      <c r="D19" s="43"/>
      <c r="E19" s="43"/>
      <c r="F19" s="43"/>
      <c r="G19" s="43"/>
      <c r="H19" s="45"/>
      <c r="I19" s="46"/>
      <c r="J19" s="37"/>
      <c r="K19" s="37"/>
      <c r="L19" s="37"/>
      <c r="M19" s="37"/>
      <c r="N19" s="37"/>
      <c r="O19" s="37"/>
      <c r="P19" s="37"/>
      <c r="Q19" s="37"/>
      <c r="R19" s="37"/>
      <c r="S19" s="37"/>
      <c r="T19" s="31"/>
      <c r="U19" s="137"/>
      <c r="V19" s="137"/>
      <c r="W19" s="137"/>
      <c r="X19" s="137"/>
      <c r="Y19" s="137"/>
      <c r="Z19" s="137"/>
      <c r="AA19" s="137"/>
      <c r="AB19" s="137"/>
    </row>
    <row r="20" spans="1:28" ht="17" thickBot="1">
      <c r="A20" s="137"/>
      <c r="B20" s="36"/>
      <c r="C20" s="51" t="s">
        <v>13</v>
      </c>
      <c r="D20" s="52"/>
      <c r="E20" s="52"/>
      <c r="F20" s="52"/>
      <c r="G20" s="52"/>
      <c r="H20" s="54"/>
      <c r="I20" s="55"/>
      <c r="J20" s="37"/>
      <c r="K20" s="37"/>
      <c r="L20" s="37"/>
      <c r="M20" s="37"/>
      <c r="N20" s="37"/>
      <c r="O20" s="37"/>
      <c r="P20" s="37"/>
      <c r="Q20" s="37"/>
      <c r="R20" s="37"/>
      <c r="S20" s="37"/>
      <c r="T20" s="31"/>
      <c r="U20" s="137"/>
      <c r="V20" s="137"/>
      <c r="W20" s="137"/>
      <c r="X20" s="137"/>
      <c r="Y20" s="137"/>
      <c r="Z20" s="137"/>
      <c r="AA20" s="137"/>
      <c r="AB20" s="137"/>
    </row>
    <row r="21" spans="1:28">
      <c r="A21" s="137"/>
      <c r="B21" s="36"/>
      <c r="C21" s="37"/>
      <c r="D21" s="37"/>
      <c r="E21" s="37"/>
      <c r="F21" s="37"/>
      <c r="G21" s="37"/>
      <c r="H21" s="37"/>
      <c r="I21" s="37"/>
      <c r="J21" s="37"/>
      <c r="K21" s="37"/>
      <c r="L21" s="37"/>
      <c r="M21" s="37"/>
      <c r="N21" s="37"/>
      <c r="O21" s="37"/>
      <c r="P21" s="37"/>
      <c r="Q21" s="37"/>
      <c r="R21" s="37"/>
      <c r="S21" s="37"/>
      <c r="T21" s="31"/>
      <c r="U21" s="137"/>
      <c r="V21" s="137"/>
      <c r="W21" s="137"/>
      <c r="X21" s="137"/>
      <c r="Y21" s="137"/>
      <c r="Z21" s="137"/>
      <c r="AA21" s="137"/>
      <c r="AB21" s="137"/>
    </row>
    <row r="22" spans="1:28" ht="17" thickBot="1">
      <c r="A22" s="137"/>
      <c r="B22" s="36"/>
      <c r="C22" s="37"/>
      <c r="D22" s="37"/>
      <c r="E22" s="37"/>
      <c r="F22" s="37"/>
      <c r="G22" s="37"/>
      <c r="H22" s="37"/>
      <c r="I22" s="37"/>
      <c r="J22" s="37"/>
      <c r="K22" s="37"/>
      <c r="L22" s="37"/>
      <c r="M22" s="37"/>
      <c r="N22" s="37"/>
      <c r="O22" s="37"/>
      <c r="P22" s="37"/>
      <c r="Q22" s="37"/>
      <c r="R22" s="37"/>
      <c r="S22" s="37"/>
      <c r="T22" s="31"/>
      <c r="U22" s="137"/>
      <c r="V22" s="137"/>
      <c r="W22" s="137"/>
      <c r="X22" s="137"/>
      <c r="Y22" s="137"/>
      <c r="Z22" s="137"/>
      <c r="AA22" s="137"/>
      <c r="AB22" s="137"/>
    </row>
    <row r="23" spans="1:28">
      <c r="A23" s="139"/>
      <c r="B23" s="56"/>
      <c r="C23" s="38" t="s">
        <v>14</v>
      </c>
      <c r="D23" s="39"/>
      <c r="E23" s="39"/>
      <c r="F23" s="39"/>
      <c r="G23" s="39"/>
      <c r="H23" s="39"/>
      <c r="I23" s="41"/>
      <c r="J23" s="57"/>
      <c r="K23" s="38" t="s">
        <v>15</v>
      </c>
      <c r="L23" s="39"/>
      <c r="M23" s="39"/>
      <c r="N23" s="39"/>
      <c r="O23" s="39"/>
      <c r="P23" s="39"/>
      <c r="Q23" s="41"/>
      <c r="R23" s="57"/>
      <c r="S23" s="58" t="s">
        <v>16</v>
      </c>
      <c r="T23" s="59"/>
      <c r="U23" s="137"/>
      <c r="V23" s="137"/>
      <c r="W23" s="137"/>
      <c r="X23" s="137"/>
      <c r="Y23" s="137"/>
      <c r="Z23" s="137"/>
      <c r="AA23" s="137"/>
      <c r="AB23" s="137"/>
    </row>
    <row r="24" spans="1:28">
      <c r="A24" s="139"/>
      <c r="B24" s="56"/>
      <c r="C24" s="42" t="s">
        <v>8</v>
      </c>
      <c r="D24" s="43"/>
      <c r="E24" s="43"/>
      <c r="F24" s="43"/>
      <c r="G24" s="43"/>
      <c r="H24" s="60">
        <f>H15</f>
        <v>0</v>
      </c>
      <c r="I24" s="60"/>
      <c r="J24" s="57"/>
      <c r="K24" s="42" t="s">
        <v>8</v>
      </c>
      <c r="L24" s="43"/>
      <c r="M24" s="43"/>
      <c r="N24" s="43"/>
      <c r="O24" s="43"/>
      <c r="P24" s="60">
        <f>H15</f>
        <v>0</v>
      </c>
      <c r="Q24" s="60"/>
      <c r="R24" s="57"/>
      <c r="S24" s="61"/>
      <c r="T24" s="59"/>
      <c r="U24" s="137"/>
      <c r="V24" s="137"/>
      <c r="W24" s="137"/>
      <c r="X24" s="137"/>
      <c r="Y24" s="137"/>
      <c r="Z24" s="137"/>
      <c r="AA24" s="137"/>
      <c r="AB24" s="137"/>
    </row>
    <row r="25" spans="1:28">
      <c r="A25" s="139"/>
      <c r="B25" s="56"/>
      <c r="C25" s="42" t="s">
        <v>17</v>
      </c>
      <c r="D25" s="43"/>
      <c r="E25" s="43"/>
      <c r="F25" s="43"/>
      <c r="G25" s="43"/>
      <c r="H25" s="62">
        <f>H16</f>
        <v>0</v>
      </c>
      <c r="I25" s="62"/>
      <c r="J25" s="57"/>
      <c r="K25" s="42" t="s">
        <v>17</v>
      </c>
      <c r="L25" s="43"/>
      <c r="M25" s="43"/>
      <c r="N25" s="43"/>
      <c r="O25" s="43"/>
      <c r="P25" s="122">
        <f>H17</f>
        <v>0</v>
      </c>
      <c r="Q25" s="62"/>
      <c r="R25" s="57"/>
      <c r="S25" s="61"/>
      <c r="T25" s="59"/>
      <c r="U25" s="137"/>
      <c r="V25" s="137"/>
      <c r="W25" s="137"/>
      <c r="X25" s="137"/>
      <c r="Y25" s="137"/>
      <c r="Z25" s="137"/>
      <c r="AA25" s="137"/>
      <c r="AB25" s="137"/>
    </row>
    <row r="26" spans="1:28">
      <c r="A26" s="139"/>
      <c r="B26" s="56"/>
      <c r="C26" s="42" t="s">
        <v>18</v>
      </c>
      <c r="D26" s="43"/>
      <c r="E26" s="43"/>
      <c r="F26" s="43"/>
      <c r="G26" s="43"/>
      <c r="H26" s="63">
        <f>IF(H24*H25&gt;3000000,"ERROR",H24*H25)</f>
        <v>0</v>
      </c>
      <c r="I26" s="63"/>
      <c r="J26" s="57"/>
      <c r="K26" s="42" t="s">
        <v>18</v>
      </c>
      <c r="L26" s="43"/>
      <c r="M26" s="43"/>
      <c r="N26" s="43"/>
      <c r="O26" s="43"/>
      <c r="P26" s="63">
        <f>IF(P24*P25&gt;7500000,"Error",P24*P25)</f>
        <v>0</v>
      </c>
      <c r="Q26" s="63"/>
      <c r="R26" s="57"/>
      <c r="S26" s="61"/>
      <c r="T26" s="59"/>
      <c r="U26" s="137"/>
      <c r="V26" s="137"/>
      <c r="W26" s="137"/>
      <c r="X26" s="137"/>
      <c r="Y26" s="137"/>
      <c r="Z26" s="137"/>
      <c r="AA26" s="137"/>
      <c r="AB26" s="137"/>
    </row>
    <row r="27" spans="1:28">
      <c r="A27" s="139"/>
      <c r="B27" s="56"/>
      <c r="C27" s="42" t="s">
        <v>19</v>
      </c>
      <c r="D27" s="43"/>
      <c r="E27" s="43"/>
      <c r="F27" s="43"/>
      <c r="G27" s="43"/>
      <c r="H27" s="64">
        <f>IF($H26&gt;1000000,2.5%,2%)</f>
        <v>0.02</v>
      </c>
      <c r="I27" s="65"/>
      <c r="J27" s="57"/>
      <c r="K27" s="42" t="s">
        <v>41</v>
      </c>
      <c r="L27" s="43"/>
      <c r="M27" s="43"/>
      <c r="N27" s="43"/>
      <c r="O27" s="43"/>
      <c r="P27" s="64">
        <f>IF(P26&gt;1000000,1.25%,1%)</f>
        <v>0.01</v>
      </c>
      <c r="Q27" s="65"/>
      <c r="R27" s="57"/>
      <c r="S27" s="61"/>
      <c r="T27" s="59"/>
      <c r="U27" s="137"/>
      <c r="V27" s="137"/>
      <c r="W27" s="137"/>
      <c r="X27" s="137"/>
      <c r="Y27" s="137"/>
      <c r="Z27" s="137"/>
      <c r="AA27" s="137"/>
      <c r="AB27" s="137"/>
    </row>
    <row r="28" spans="1:28" ht="17" thickBot="1">
      <c r="A28" s="139"/>
      <c r="B28" s="56"/>
      <c r="C28" s="51" t="s">
        <v>20</v>
      </c>
      <c r="D28" s="52"/>
      <c r="E28" s="52"/>
      <c r="F28" s="52"/>
      <c r="G28" s="52"/>
      <c r="H28" s="123">
        <f>H26*H27</f>
        <v>0</v>
      </c>
      <c r="I28" s="124"/>
      <c r="J28" s="57"/>
      <c r="K28" s="51" t="s">
        <v>20</v>
      </c>
      <c r="L28" s="52"/>
      <c r="M28" s="52"/>
      <c r="N28" s="52"/>
      <c r="O28" s="52"/>
      <c r="P28" s="66">
        <f>P26*P27</f>
        <v>0</v>
      </c>
      <c r="Q28" s="67"/>
      <c r="R28" s="57"/>
      <c r="S28" s="68">
        <f>H24-P28</f>
        <v>0</v>
      </c>
      <c r="T28" s="59"/>
      <c r="U28" s="137"/>
      <c r="V28" s="137"/>
      <c r="W28" s="137"/>
      <c r="X28" s="137"/>
      <c r="Y28" s="137"/>
      <c r="Z28" s="137"/>
      <c r="AA28" s="137"/>
      <c r="AB28" s="137"/>
    </row>
    <row r="29" spans="1:28" ht="17" thickBot="1">
      <c r="A29" s="137"/>
      <c r="B29" s="36"/>
      <c r="C29" s="37"/>
      <c r="D29" s="69"/>
      <c r="E29" s="37"/>
      <c r="F29" s="37"/>
      <c r="G29" s="37"/>
      <c r="H29" s="70"/>
      <c r="I29" s="70"/>
      <c r="J29" s="37"/>
      <c r="K29" s="37"/>
      <c r="L29" s="37"/>
      <c r="M29" s="37"/>
      <c r="N29" s="37"/>
      <c r="O29" s="37"/>
      <c r="P29" s="37"/>
      <c r="Q29" s="37"/>
      <c r="R29" s="37"/>
      <c r="S29" s="37"/>
      <c r="T29" s="31"/>
      <c r="U29" s="137"/>
      <c r="V29" s="137"/>
      <c r="W29" s="137"/>
      <c r="X29" s="137"/>
      <c r="Y29" s="137"/>
      <c r="Z29" s="137"/>
      <c r="AA29" s="137"/>
      <c r="AB29" s="137"/>
    </row>
    <row r="30" spans="1:28">
      <c r="A30" s="140"/>
      <c r="B30" s="71"/>
      <c r="C30" s="72" t="s">
        <v>8</v>
      </c>
      <c r="D30" s="20"/>
      <c r="E30" s="20"/>
      <c r="F30" s="20"/>
      <c r="G30" s="20"/>
      <c r="H30" s="73">
        <f>H15</f>
        <v>0</v>
      </c>
      <c r="I30" s="74"/>
      <c r="J30" s="57"/>
      <c r="K30" s="72" t="s">
        <v>8</v>
      </c>
      <c r="L30" s="20"/>
      <c r="M30" s="20"/>
      <c r="N30" s="20"/>
      <c r="O30" s="20"/>
      <c r="P30" s="73">
        <f>P24</f>
        <v>0</v>
      </c>
      <c r="Q30" s="74"/>
      <c r="R30" s="57"/>
      <c r="S30" s="58" t="s">
        <v>16</v>
      </c>
      <c r="T30" s="75"/>
      <c r="U30" s="137"/>
      <c r="V30" s="137"/>
      <c r="W30" s="137"/>
      <c r="X30" s="137"/>
      <c r="Y30" s="137"/>
      <c r="Z30" s="137"/>
      <c r="AA30" s="137"/>
      <c r="AB30" s="137"/>
    </row>
    <row r="31" spans="1:28">
      <c r="A31" s="140"/>
      <c r="B31" s="71"/>
      <c r="C31" s="42" t="s">
        <v>21</v>
      </c>
      <c r="D31" s="43"/>
      <c r="E31" s="43"/>
      <c r="F31" s="43"/>
      <c r="G31" s="43"/>
      <c r="H31" s="63">
        <f>H18</f>
        <v>0</v>
      </c>
      <c r="I31" s="63"/>
      <c r="J31" s="57"/>
      <c r="K31" s="42" t="s">
        <v>21</v>
      </c>
      <c r="L31" s="43"/>
      <c r="M31" s="43"/>
      <c r="N31" s="43"/>
      <c r="O31" s="43"/>
      <c r="P31" s="63">
        <f>H18</f>
        <v>0</v>
      </c>
      <c r="Q31" s="63"/>
      <c r="R31" s="57"/>
      <c r="S31" s="61"/>
      <c r="T31" s="75"/>
      <c r="U31" s="137"/>
      <c r="V31" s="137"/>
      <c r="W31" s="137"/>
      <c r="X31" s="137"/>
      <c r="Y31" s="137"/>
      <c r="Z31" s="137"/>
      <c r="AA31" s="137"/>
      <c r="AB31" s="137"/>
    </row>
    <row r="32" spans="1:28">
      <c r="A32" s="140"/>
      <c r="B32" s="71"/>
      <c r="C32" s="42" t="s">
        <v>12</v>
      </c>
      <c r="D32" s="43"/>
      <c r="E32" s="43"/>
      <c r="F32" s="43"/>
      <c r="G32" s="43"/>
      <c r="H32" s="63">
        <f>-H19</f>
        <v>0</v>
      </c>
      <c r="I32" s="63"/>
      <c r="J32" s="57"/>
      <c r="K32" s="42" t="s">
        <v>12</v>
      </c>
      <c r="L32" s="43"/>
      <c r="M32" s="43"/>
      <c r="N32" s="43"/>
      <c r="O32" s="43"/>
      <c r="P32" s="63">
        <f>-H19</f>
        <v>0</v>
      </c>
      <c r="Q32" s="63"/>
      <c r="R32" s="57"/>
      <c r="S32" s="61"/>
      <c r="T32" s="75"/>
      <c r="U32" s="137"/>
      <c r="V32" s="137"/>
      <c r="W32" s="137"/>
      <c r="X32" s="137"/>
      <c r="Y32" s="137"/>
      <c r="Z32" s="137"/>
      <c r="AA32" s="137"/>
      <c r="AB32" s="137"/>
    </row>
    <row r="33" spans="1:28">
      <c r="A33" s="140"/>
      <c r="B33" s="71"/>
      <c r="C33" s="42" t="s">
        <v>13</v>
      </c>
      <c r="D33" s="43"/>
      <c r="E33" s="43"/>
      <c r="F33" s="43"/>
      <c r="G33" s="43"/>
      <c r="H33" s="63">
        <f>H20</f>
        <v>0</v>
      </c>
      <c r="I33" s="63"/>
      <c r="J33" s="57"/>
      <c r="K33" s="42" t="s">
        <v>22</v>
      </c>
      <c r="L33" s="43"/>
      <c r="M33" s="43"/>
      <c r="N33" s="43"/>
      <c r="O33" s="43"/>
      <c r="P33" s="63">
        <f>H20</f>
        <v>0</v>
      </c>
      <c r="Q33" s="63"/>
      <c r="R33" s="57"/>
      <c r="S33" s="61"/>
      <c r="T33" s="75"/>
      <c r="U33" s="137"/>
      <c r="V33" s="137"/>
      <c r="W33" s="137"/>
      <c r="X33" s="137"/>
      <c r="Y33" s="137"/>
      <c r="Z33" s="137"/>
      <c r="AA33" s="137"/>
      <c r="AB33" s="137"/>
    </row>
    <row r="34" spans="1:28" ht="17" thickBot="1">
      <c r="A34" s="140"/>
      <c r="B34" s="71"/>
      <c r="C34" s="76" t="s">
        <v>23</v>
      </c>
      <c r="D34" s="77"/>
      <c r="E34" s="77"/>
      <c r="F34" s="77"/>
      <c r="G34" s="77"/>
      <c r="H34" s="80">
        <f>SUM(H31:H33)</f>
        <v>0</v>
      </c>
      <c r="I34" s="81"/>
      <c r="J34" s="57"/>
      <c r="K34" s="76" t="s">
        <v>23</v>
      </c>
      <c r="L34" s="77"/>
      <c r="M34" s="77"/>
      <c r="N34" s="77"/>
      <c r="O34" s="77"/>
      <c r="P34" s="80">
        <f>SUM(P31:P33)</f>
        <v>0</v>
      </c>
      <c r="Q34" s="81"/>
      <c r="R34" s="57"/>
      <c r="S34" s="68">
        <f>H34-P34</f>
        <v>0</v>
      </c>
      <c r="T34" s="75"/>
      <c r="U34" s="137"/>
      <c r="V34" s="137"/>
      <c r="W34" s="137"/>
      <c r="X34" s="137"/>
      <c r="Y34" s="137"/>
      <c r="Z34" s="137"/>
      <c r="AA34" s="137"/>
      <c r="AB34" s="137"/>
    </row>
    <row r="35" spans="1:28" ht="17" thickBot="1">
      <c r="A35" s="140"/>
      <c r="B35" s="71"/>
      <c r="C35" s="82"/>
      <c r="D35" s="82"/>
      <c r="E35" s="82"/>
      <c r="F35" s="82"/>
      <c r="G35" s="82"/>
      <c r="H35" s="83"/>
      <c r="I35" s="83"/>
      <c r="J35" s="57"/>
      <c r="K35" s="57"/>
      <c r="L35" s="57"/>
      <c r="M35" s="57"/>
      <c r="N35" s="57"/>
      <c r="O35" s="57"/>
      <c r="P35" s="57"/>
      <c r="Q35" s="57"/>
      <c r="R35" s="57"/>
      <c r="S35" s="84"/>
      <c r="T35" s="75"/>
      <c r="U35" s="137"/>
      <c r="V35" s="137"/>
      <c r="W35" s="137"/>
      <c r="X35" s="137"/>
      <c r="Y35" s="137"/>
      <c r="Z35" s="137"/>
      <c r="AA35" s="137"/>
      <c r="AB35" s="137"/>
    </row>
    <row r="36" spans="1:28">
      <c r="A36" s="141"/>
      <c r="B36" s="85"/>
      <c r="C36" s="86" t="s">
        <v>24</v>
      </c>
      <c r="D36" s="87"/>
      <c r="E36" s="87"/>
      <c r="F36" s="87"/>
      <c r="G36" s="87"/>
      <c r="H36" s="20"/>
      <c r="I36" s="21"/>
      <c r="J36" s="82"/>
      <c r="K36" s="86" t="s">
        <v>25</v>
      </c>
      <c r="L36" s="87"/>
      <c r="M36" s="87"/>
      <c r="N36" s="87"/>
      <c r="O36" s="87"/>
      <c r="P36" s="20"/>
      <c r="Q36" s="21"/>
      <c r="R36" s="82"/>
      <c r="S36" s="58" t="s">
        <v>16</v>
      </c>
      <c r="T36" s="90"/>
      <c r="U36" s="137"/>
      <c r="V36" s="137"/>
      <c r="W36" s="137"/>
      <c r="X36" s="137"/>
      <c r="Y36" s="137"/>
      <c r="Z36" s="137"/>
      <c r="AA36" s="137"/>
      <c r="AB36" s="137"/>
    </row>
    <row r="37" spans="1:28">
      <c r="A37" s="141"/>
      <c r="B37" s="85"/>
      <c r="C37" s="42" t="s">
        <v>26</v>
      </c>
      <c r="D37" s="43"/>
      <c r="E37" s="43"/>
      <c r="F37" s="43"/>
      <c r="G37" s="43"/>
      <c r="H37" s="91">
        <f>H34</f>
        <v>0</v>
      </c>
      <c r="I37" s="91"/>
      <c r="J37" s="82"/>
      <c r="K37" s="42" t="s">
        <v>27</v>
      </c>
      <c r="L37" s="43"/>
      <c r="M37" s="43"/>
      <c r="N37" s="43"/>
      <c r="O37" s="43"/>
      <c r="P37" s="125">
        <f>P34*H17</f>
        <v>0</v>
      </c>
      <c r="Q37" s="126"/>
      <c r="R37" s="82"/>
      <c r="S37" s="61"/>
      <c r="T37" s="90"/>
      <c r="U37" s="137"/>
      <c r="V37" s="137"/>
      <c r="W37" s="137"/>
      <c r="X37" s="137"/>
      <c r="Y37" s="137"/>
      <c r="Z37" s="137"/>
      <c r="AA37" s="137"/>
      <c r="AB37" s="137"/>
    </row>
    <row r="38" spans="1:28">
      <c r="A38" s="141"/>
      <c r="B38" s="85"/>
      <c r="C38" s="42" t="s">
        <v>28</v>
      </c>
      <c r="D38" s="43"/>
      <c r="E38" s="43"/>
      <c r="F38" s="43"/>
      <c r="G38" s="43"/>
      <c r="H38" s="94">
        <f>(H18+H33)*H25</f>
        <v>0</v>
      </c>
      <c r="I38" s="94"/>
      <c r="J38" s="82"/>
      <c r="K38" s="42" t="s">
        <v>29</v>
      </c>
      <c r="L38" s="43"/>
      <c r="M38" s="43"/>
      <c r="N38" s="43"/>
      <c r="O38" s="43"/>
      <c r="P38" s="125">
        <f>H15*H17</f>
        <v>0</v>
      </c>
      <c r="Q38" s="126"/>
      <c r="R38" s="82"/>
      <c r="S38" s="61"/>
      <c r="T38" s="90"/>
      <c r="U38" s="137"/>
      <c r="V38" s="137"/>
      <c r="W38" s="137"/>
      <c r="X38" s="137"/>
      <c r="Y38" s="137"/>
      <c r="Z38" s="137"/>
      <c r="AA38" s="137"/>
      <c r="AB38" s="137"/>
    </row>
    <row r="39" spans="1:28">
      <c r="A39" s="141"/>
      <c r="B39" s="85"/>
      <c r="C39" s="42" t="s">
        <v>30</v>
      </c>
      <c r="D39" s="43"/>
      <c r="E39" s="43"/>
      <c r="F39" s="43"/>
      <c r="G39" s="43"/>
      <c r="H39" s="91">
        <f>H15*H16</f>
        <v>0</v>
      </c>
      <c r="I39" s="91"/>
      <c r="J39" s="82"/>
      <c r="K39" s="97"/>
      <c r="L39" s="98"/>
      <c r="M39" s="98"/>
      <c r="N39" s="98"/>
      <c r="O39" s="98"/>
      <c r="P39" s="99"/>
      <c r="Q39" s="100"/>
      <c r="R39" s="82"/>
      <c r="S39" s="61"/>
      <c r="T39" s="90"/>
      <c r="U39" s="137"/>
      <c r="V39" s="137"/>
      <c r="W39" s="137"/>
      <c r="X39" s="137"/>
      <c r="Y39" s="137"/>
      <c r="Z39" s="137"/>
      <c r="AA39" s="137"/>
      <c r="AB39" s="137"/>
    </row>
    <row r="40" spans="1:28">
      <c r="A40" s="141"/>
      <c r="B40" s="85"/>
      <c r="C40" s="42"/>
      <c r="D40" s="43"/>
      <c r="E40" s="43"/>
      <c r="F40" s="43"/>
      <c r="G40" s="43"/>
      <c r="H40" s="102"/>
      <c r="I40" s="102"/>
      <c r="J40" s="82"/>
      <c r="K40" s="42"/>
      <c r="L40" s="43"/>
      <c r="M40" s="43"/>
      <c r="N40" s="43"/>
      <c r="O40" s="43"/>
      <c r="P40" s="99"/>
      <c r="Q40" s="100"/>
      <c r="R40" s="82"/>
      <c r="S40" s="61"/>
      <c r="T40" s="90"/>
      <c r="U40" s="137"/>
      <c r="V40" s="137"/>
      <c r="W40" s="137"/>
      <c r="X40" s="137"/>
      <c r="Y40" s="137"/>
      <c r="Z40" s="137"/>
      <c r="AA40" s="137"/>
      <c r="AB40" s="137"/>
    </row>
    <row r="41" spans="1:28">
      <c r="A41" s="141"/>
      <c r="B41" s="85"/>
      <c r="C41" s="127" t="s">
        <v>31</v>
      </c>
      <c r="D41" s="128"/>
      <c r="E41" s="128"/>
      <c r="F41" s="128"/>
      <c r="G41" s="128"/>
      <c r="H41" s="129">
        <f>MIN(H37:H39)</f>
        <v>0</v>
      </c>
      <c r="I41" s="129"/>
      <c r="J41" s="82"/>
      <c r="K41" s="127" t="s">
        <v>32</v>
      </c>
      <c r="L41" s="128"/>
      <c r="M41" s="128"/>
      <c r="N41" s="128"/>
      <c r="O41" s="128"/>
      <c r="P41" s="130">
        <f>MIN(P37:P38)</f>
        <v>0</v>
      </c>
      <c r="Q41" s="131"/>
      <c r="R41" s="82"/>
      <c r="S41" s="108">
        <f>H41-P41</f>
        <v>0</v>
      </c>
      <c r="T41" s="90"/>
      <c r="U41" s="137"/>
      <c r="V41" s="137"/>
      <c r="W41" s="137"/>
      <c r="X41" s="137"/>
      <c r="Y41" s="137"/>
      <c r="Z41" s="137"/>
      <c r="AA41" s="137"/>
      <c r="AB41" s="137"/>
    </row>
    <row r="42" spans="1:28" ht="17" thickBot="1">
      <c r="A42" s="141"/>
      <c r="B42" s="85"/>
      <c r="C42" s="51" t="s">
        <v>33</v>
      </c>
      <c r="D42" s="52"/>
      <c r="E42" s="52"/>
      <c r="F42" s="52"/>
      <c r="G42" s="52"/>
      <c r="H42" s="132">
        <f>H34-H41</f>
        <v>0</v>
      </c>
      <c r="I42" s="133"/>
      <c r="J42" s="82"/>
      <c r="K42" s="51" t="s">
        <v>33</v>
      </c>
      <c r="L42" s="52"/>
      <c r="M42" s="52"/>
      <c r="N42" s="52"/>
      <c r="O42" s="52"/>
      <c r="P42" s="66">
        <f>P34-P41</f>
        <v>0</v>
      </c>
      <c r="Q42" s="134"/>
      <c r="R42" s="82"/>
      <c r="S42" s="68">
        <f>H42-P42</f>
        <v>0</v>
      </c>
      <c r="T42" s="90"/>
      <c r="U42" s="137"/>
      <c r="V42" s="137"/>
      <c r="W42" s="137"/>
      <c r="X42" s="137"/>
      <c r="Y42" s="137"/>
      <c r="Z42" s="137"/>
      <c r="AA42" s="137"/>
      <c r="AB42" s="137"/>
    </row>
    <row r="43" spans="1:28">
      <c r="A43" s="137"/>
      <c r="B43" s="36"/>
      <c r="C43" s="70"/>
      <c r="D43" s="70"/>
      <c r="E43" s="70"/>
      <c r="F43" s="70"/>
      <c r="G43" s="70"/>
      <c r="H43" s="70"/>
      <c r="I43" s="70"/>
      <c r="J43" s="70"/>
      <c r="K43" s="70"/>
      <c r="L43" s="70"/>
      <c r="M43" s="70"/>
      <c r="N43" s="70"/>
      <c r="O43" s="70"/>
      <c r="P43" s="70"/>
      <c r="Q43" s="70"/>
      <c r="R43" s="37"/>
      <c r="S43" s="37"/>
      <c r="T43" s="31"/>
      <c r="U43" s="137"/>
      <c r="V43" s="137"/>
      <c r="W43" s="137"/>
      <c r="X43" s="137"/>
      <c r="Y43" s="137"/>
      <c r="Z43" s="137"/>
      <c r="AA43" s="137"/>
      <c r="AB43" s="137"/>
    </row>
    <row r="44" spans="1:28" ht="42" customHeight="1">
      <c r="A44" s="137"/>
      <c r="B44" s="36"/>
      <c r="C44" s="114" t="s">
        <v>34</v>
      </c>
      <c r="D44" s="114"/>
      <c r="E44" s="114"/>
      <c r="F44" s="114"/>
      <c r="G44" s="114"/>
      <c r="H44" s="114"/>
      <c r="I44" s="114"/>
      <c r="J44" s="114"/>
      <c r="K44" s="114"/>
      <c r="L44" s="114"/>
      <c r="M44" s="114"/>
      <c r="N44" s="114"/>
      <c r="O44" s="114"/>
      <c r="P44" s="114"/>
      <c r="Q44" s="114"/>
      <c r="R44" s="37"/>
      <c r="S44" s="37"/>
      <c r="T44" s="31"/>
      <c r="U44" s="137"/>
      <c r="V44" s="137"/>
      <c r="W44" s="137"/>
      <c r="X44" s="137"/>
      <c r="Y44" s="137"/>
      <c r="Z44" s="137"/>
      <c r="AA44" s="137"/>
      <c r="AB44" s="137"/>
    </row>
    <row r="45" spans="1:28">
      <c r="A45" s="137"/>
      <c r="B45" s="36"/>
      <c r="C45" s="70"/>
      <c r="D45" s="70"/>
      <c r="E45" s="70"/>
      <c r="F45" s="70"/>
      <c r="G45" s="70"/>
      <c r="H45" s="70"/>
      <c r="I45" s="70"/>
      <c r="J45" s="70"/>
      <c r="K45" s="70"/>
      <c r="L45" s="70"/>
      <c r="M45" s="70"/>
      <c r="N45" s="70"/>
      <c r="O45" s="70"/>
      <c r="P45" s="70"/>
      <c r="Q45" s="70"/>
      <c r="R45" s="37"/>
      <c r="S45" s="37"/>
      <c r="T45" s="31"/>
      <c r="U45" s="137"/>
      <c r="V45" s="137"/>
      <c r="W45" s="137"/>
      <c r="X45" s="137"/>
      <c r="Y45" s="137"/>
      <c r="Z45" s="137"/>
      <c r="AA45" s="137"/>
      <c r="AB45" s="137"/>
    </row>
    <row r="46" spans="1:28" ht="17" thickBot="1">
      <c r="A46" s="137"/>
      <c r="B46" s="115"/>
      <c r="C46" s="116"/>
      <c r="D46" s="116"/>
      <c r="E46" s="116"/>
      <c r="F46" s="116"/>
      <c r="G46" s="116"/>
      <c r="H46" s="116"/>
      <c r="I46" s="116"/>
      <c r="J46" s="117"/>
      <c r="K46" s="117"/>
      <c r="L46" s="117"/>
      <c r="M46" s="117"/>
      <c r="N46" s="117"/>
      <c r="O46" s="117"/>
      <c r="P46" s="117"/>
      <c r="Q46" s="117"/>
      <c r="R46" s="117"/>
      <c r="S46" s="117"/>
      <c r="T46" s="118"/>
      <c r="U46" s="137"/>
      <c r="V46" s="137"/>
      <c r="W46" s="137"/>
      <c r="X46" s="137"/>
      <c r="Y46" s="137"/>
      <c r="Z46" s="137"/>
      <c r="AA46" s="137"/>
      <c r="AB46" s="137"/>
    </row>
    <row r="47" spans="1:28">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row>
    <row r="48" spans="1:28">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row>
    <row r="49" spans="1:28">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row>
    <row r="50" spans="1:28">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row>
    <row r="51" spans="1:28">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row>
    <row r="52" spans="1:28">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row>
    <row r="53" spans="1:28">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row>
    <row r="54" spans="1:28">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row>
    <row r="55" spans="1:28">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row>
    <row r="56" spans="1:28">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row>
    <row r="57" spans="1:28">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row>
    <row r="58" spans="1:28">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row>
    <row r="59" spans="1:28">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row>
    <row r="60" spans="1:28">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row>
    <row r="61" spans="1:28">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row>
    <row r="62" spans="1:28">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row>
    <row r="63" spans="1:28">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row>
    <row r="64" spans="1:28">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row>
    <row r="65" spans="1:28">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row>
    <row r="66" spans="1:28">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row>
    <row r="67" spans="1:28">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row>
    <row r="68" spans="1:28">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row>
    <row r="69" spans="1:28">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row>
  </sheetData>
  <sheetProtection algorithmName="SHA-512" hashValue="sRARbRelhYceieXfP1xMEvv/Hp+Jm3cmO3cc7bW2ClswEA+qdkm1+6F+uwJFNzaNmRWOCsfuvH55PwM1PA1zJg==" saltValue="zfJedGcjpEAUwIP1IEX+TQ==" spinCount="100000" sheet="1" objects="1" scenarios="1"/>
  <mergeCells count="101">
    <mergeCell ref="C43:Q43"/>
    <mergeCell ref="C44:Q44"/>
    <mergeCell ref="C45:Q45"/>
    <mergeCell ref="C46:G46"/>
    <mergeCell ref="H46:I46"/>
    <mergeCell ref="C41:G41"/>
    <mergeCell ref="H41:I41"/>
    <mergeCell ref="K41:O41"/>
    <mergeCell ref="P41:Q41"/>
    <mergeCell ref="C42:G42"/>
    <mergeCell ref="H42:I42"/>
    <mergeCell ref="K42:O42"/>
    <mergeCell ref="P42:Q42"/>
    <mergeCell ref="C39:G39"/>
    <mergeCell ref="H39:I39"/>
    <mergeCell ref="K39:O39"/>
    <mergeCell ref="P39:Q39"/>
    <mergeCell ref="C40:G40"/>
    <mergeCell ref="H40:I40"/>
    <mergeCell ref="K40:O40"/>
    <mergeCell ref="P40:Q40"/>
    <mergeCell ref="C37:G37"/>
    <mergeCell ref="H37:I37"/>
    <mergeCell ref="K37:O37"/>
    <mergeCell ref="P37:Q37"/>
    <mergeCell ref="C38:G38"/>
    <mergeCell ref="H38:I38"/>
    <mergeCell ref="K38:O38"/>
    <mergeCell ref="P38:Q38"/>
    <mergeCell ref="C34:G34"/>
    <mergeCell ref="H34:I34"/>
    <mergeCell ref="K34:O34"/>
    <mergeCell ref="P34:Q34"/>
    <mergeCell ref="C36:G36"/>
    <mergeCell ref="H36:I36"/>
    <mergeCell ref="K36:O36"/>
    <mergeCell ref="P36:Q36"/>
    <mergeCell ref="C32:G32"/>
    <mergeCell ref="H32:I32"/>
    <mergeCell ref="K32:O32"/>
    <mergeCell ref="P32:Q32"/>
    <mergeCell ref="C33:G33"/>
    <mergeCell ref="H33:I33"/>
    <mergeCell ref="K33:O33"/>
    <mergeCell ref="P33:Q33"/>
    <mergeCell ref="H29:I29"/>
    <mergeCell ref="C30:G30"/>
    <mergeCell ref="H30:I30"/>
    <mergeCell ref="K30:O30"/>
    <mergeCell ref="P30:Q30"/>
    <mergeCell ref="C31:G31"/>
    <mergeCell ref="H31:I31"/>
    <mergeCell ref="K31:O31"/>
    <mergeCell ref="P31:Q31"/>
    <mergeCell ref="C27:G27"/>
    <mergeCell ref="H27:I27"/>
    <mergeCell ref="K27:O27"/>
    <mergeCell ref="P27:Q27"/>
    <mergeCell ref="C28:G28"/>
    <mergeCell ref="H28:I28"/>
    <mergeCell ref="K28:O28"/>
    <mergeCell ref="P28:Q28"/>
    <mergeCell ref="C25:G25"/>
    <mergeCell ref="H25:I25"/>
    <mergeCell ref="K25:O25"/>
    <mergeCell ref="P25:Q25"/>
    <mergeCell ref="C26:G26"/>
    <mergeCell ref="H26:I26"/>
    <mergeCell ref="K26:O26"/>
    <mergeCell ref="P26:Q26"/>
    <mergeCell ref="C23:I23"/>
    <mergeCell ref="K23:Q23"/>
    <mergeCell ref="C24:G24"/>
    <mergeCell ref="H24:I24"/>
    <mergeCell ref="K24:O24"/>
    <mergeCell ref="P24:Q24"/>
    <mergeCell ref="C18:G18"/>
    <mergeCell ref="H18:I18"/>
    <mergeCell ref="C19:G19"/>
    <mergeCell ref="H19:I19"/>
    <mergeCell ref="C20:G20"/>
    <mergeCell ref="H20:I20"/>
    <mergeCell ref="C17:G17"/>
    <mergeCell ref="H17:I17"/>
    <mergeCell ref="B7:Q7"/>
    <mergeCell ref="B8:Q8"/>
    <mergeCell ref="B9:Q9"/>
    <mergeCell ref="B10:Q10"/>
    <mergeCell ref="B11:Q11"/>
    <mergeCell ref="C14:G14"/>
    <mergeCell ref="H14:I14"/>
    <mergeCell ref="B1:F1"/>
    <mergeCell ref="B2:T2"/>
    <mergeCell ref="B3:G3"/>
    <mergeCell ref="B4:T4"/>
    <mergeCell ref="B5:T5"/>
    <mergeCell ref="B6:Q6"/>
    <mergeCell ref="C15:G15"/>
    <mergeCell ref="H15:I15"/>
    <mergeCell ref="C16:G16"/>
    <mergeCell ref="H16:I16"/>
  </mergeCells>
  <conditionalFormatting sqref="H26">
    <cfRule type="containsText" dxfId="3" priority="2" operator="containsText" text="Error">
      <formula>NOT(ISERROR(SEARCH("Error",H26)))</formula>
    </cfRule>
  </conditionalFormatting>
  <conditionalFormatting sqref="P26:Q26">
    <cfRule type="containsText" dxfId="2" priority="1" operator="containsText" text="ERROR">
      <formula>NOT(ISERROR(SEARCH("ERROR",P26)))</formula>
    </cfRule>
  </conditionalFormatting>
  <dataValidations count="2">
    <dataValidation type="decimal" operator="lessThanOrEqual" allowBlank="1" showInputMessage="1" showErrorMessage="1" sqref="H17" xr:uid="{E5871874-E0E2-9D44-8CDB-441240F097E3}">
      <formula1>1</formula1>
    </dataValidation>
    <dataValidation type="decimal" operator="lessThanOrEqual" allowBlank="1" showInputMessage="1" showErrorMessage="1" sqref="H16" xr:uid="{23701110-A18C-1F4E-84D7-9A23562CCD9D}">
      <formula1>0.25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4D91-9068-C74D-99B3-86407C07F92B}">
  <dimension ref="A1:AB71"/>
  <sheetViews>
    <sheetView topLeftCell="A8" zoomScale="137" zoomScaleNormal="137" workbookViewId="0">
      <selection activeCell="B11" sqref="B11:Q11"/>
    </sheetView>
  </sheetViews>
  <sheetFormatPr baseColWidth="10" defaultRowHeight="16"/>
  <sheetData>
    <row r="1" spans="1:28" ht="64" customHeight="1">
      <c r="A1" s="137"/>
      <c r="B1" s="16" t="e" vm="1">
        <v>#VALUE!</v>
      </c>
      <c r="C1" s="16"/>
      <c r="D1" s="16"/>
      <c r="E1" s="16"/>
      <c r="F1" s="16"/>
      <c r="U1" s="137"/>
      <c r="V1" s="137"/>
      <c r="W1" s="137"/>
      <c r="X1" s="137"/>
      <c r="Y1" s="137"/>
      <c r="Z1" s="137"/>
      <c r="AA1" s="137"/>
      <c r="AB1" s="137"/>
    </row>
    <row r="2" spans="1:28">
      <c r="A2" s="137"/>
      <c r="B2" s="16"/>
      <c r="C2" s="16"/>
      <c r="D2" s="16"/>
      <c r="E2" s="16"/>
      <c r="F2" s="16"/>
      <c r="G2" s="16"/>
      <c r="H2" s="16"/>
      <c r="I2" s="16"/>
      <c r="J2" s="16"/>
      <c r="K2" s="16"/>
      <c r="L2" s="16"/>
      <c r="M2" s="16"/>
      <c r="N2" s="16"/>
      <c r="O2" s="16"/>
      <c r="P2" s="16"/>
      <c r="Q2" s="16"/>
      <c r="R2" s="16"/>
      <c r="S2" s="16"/>
      <c r="T2" s="16"/>
      <c r="U2" s="137"/>
      <c r="V2" s="137"/>
      <c r="W2" s="137"/>
      <c r="X2" s="137"/>
      <c r="Y2" s="137"/>
      <c r="Z2" s="137"/>
      <c r="AA2" s="137"/>
      <c r="AB2" s="137"/>
    </row>
    <row r="3" spans="1:28" ht="31" thickBot="1">
      <c r="A3" s="137"/>
      <c r="B3" s="23" t="s">
        <v>0</v>
      </c>
      <c r="C3" s="23"/>
      <c r="D3" s="23"/>
      <c r="E3" s="23"/>
      <c r="F3" s="23"/>
      <c r="G3" s="23"/>
      <c r="U3" s="137"/>
      <c r="V3" s="137"/>
      <c r="W3" s="137"/>
      <c r="X3" s="137"/>
      <c r="Y3" s="137"/>
      <c r="Z3" s="137"/>
      <c r="AA3" s="137"/>
      <c r="AB3" s="137"/>
    </row>
    <row r="4" spans="1:28" ht="51" customHeight="1">
      <c r="A4" s="137"/>
      <c r="B4" s="24" t="s">
        <v>35</v>
      </c>
      <c r="C4" s="25"/>
      <c r="D4" s="25"/>
      <c r="E4" s="25"/>
      <c r="F4" s="25"/>
      <c r="G4" s="25"/>
      <c r="H4" s="25"/>
      <c r="I4" s="25"/>
      <c r="J4" s="25"/>
      <c r="K4" s="25"/>
      <c r="L4" s="25"/>
      <c r="M4" s="25"/>
      <c r="N4" s="25"/>
      <c r="O4" s="25"/>
      <c r="P4" s="25"/>
      <c r="Q4" s="25"/>
      <c r="R4" s="25"/>
      <c r="S4" s="25"/>
      <c r="T4" s="26"/>
      <c r="U4" s="137"/>
      <c r="V4" s="137"/>
      <c r="W4" s="137"/>
      <c r="X4" s="137"/>
      <c r="Y4" s="137"/>
      <c r="Z4" s="137"/>
      <c r="AA4" s="137"/>
      <c r="AB4" s="137"/>
    </row>
    <row r="5" spans="1:28" ht="30" customHeight="1">
      <c r="A5" s="137"/>
      <c r="B5" s="27" t="s">
        <v>36</v>
      </c>
      <c r="C5" s="28"/>
      <c r="D5" s="28"/>
      <c r="E5" s="28"/>
      <c r="F5" s="28"/>
      <c r="G5" s="28"/>
      <c r="H5" s="28"/>
      <c r="I5" s="28"/>
      <c r="J5" s="28"/>
      <c r="K5" s="28"/>
      <c r="L5" s="28"/>
      <c r="M5" s="28"/>
      <c r="N5" s="28"/>
      <c r="O5" s="28"/>
      <c r="P5" s="28"/>
      <c r="Q5" s="28"/>
      <c r="R5" s="28"/>
      <c r="S5" s="28"/>
      <c r="T5" s="29"/>
      <c r="U5" s="137"/>
      <c r="V5" s="137"/>
      <c r="W5" s="137"/>
      <c r="X5" s="137"/>
      <c r="Y5" s="137"/>
      <c r="Z5" s="137"/>
      <c r="AA5" s="137"/>
      <c r="AB5" s="137"/>
    </row>
    <row r="6" spans="1:28">
      <c r="A6" s="137"/>
      <c r="B6" s="17"/>
      <c r="C6" s="18"/>
      <c r="D6" s="18"/>
      <c r="E6" s="18"/>
      <c r="F6" s="18"/>
      <c r="G6" s="18"/>
      <c r="H6" s="18"/>
      <c r="I6" s="18"/>
      <c r="J6" s="18"/>
      <c r="K6" s="18"/>
      <c r="L6" s="18"/>
      <c r="M6" s="18"/>
      <c r="N6" s="18"/>
      <c r="O6" s="18"/>
      <c r="P6" s="18"/>
      <c r="Q6" s="18"/>
      <c r="T6" s="3"/>
      <c r="U6" s="137"/>
      <c r="V6" s="137"/>
      <c r="W6" s="137"/>
      <c r="X6" s="137"/>
      <c r="Y6" s="137"/>
      <c r="Z6" s="137"/>
      <c r="AA6" s="137"/>
      <c r="AB6" s="137"/>
    </row>
    <row r="7" spans="1:28" ht="32" customHeight="1">
      <c r="A7" s="137"/>
      <c r="B7" s="120" t="s">
        <v>3</v>
      </c>
      <c r="C7" s="121"/>
      <c r="D7" s="121"/>
      <c r="E7" s="121"/>
      <c r="F7" s="121"/>
      <c r="G7" s="121"/>
      <c r="H7" s="121"/>
      <c r="I7" s="121"/>
      <c r="J7" s="121"/>
      <c r="K7" s="121"/>
      <c r="L7" s="121"/>
      <c r="M7" s="121"/>
      <c r="N7" s="121"/>
      <c r="O7" s="121"/>
      <c r="P7" s="121"/>
      <c r="Q7" s="121"/>
      <c r="R7" s="30"/>
      <c r="S7" s="30"/>
      <c r="T7" s="31"/>
      <c r="U7" s="137"/>
      <c r="V7" s="137"/>
      <c r="W7" s="137"/>
      <c r="X7" s="137"/>
      <c r="Y7" s="137"/>
      <c r="Z7" s="137"/>
      <c r="AA7" s="137"/>
      <c r="AB7" s="137"/>
    </row>
    <row r="8" spans="1:28">
      <c r="A8" s="137"/>
      <c r="B8" s="32"/>
      <c r="C8" s="33"/>
      <c r="D8" s="33"/>
      <c r="E8" s="33"/>
      <c r="F8" s="33"/>
      <c r="G8" s="33"/>
      <c r="H8" s="33"/>
      <c r="I8" s="33"/>
      <c r="J8" s="33"/>
      <c r="K8" s="33"/>
      <c r="L8" s="33"/>
      <c r="M8" s="33"/>
      <c r="N8" s="33"/>
      <c r="O8" s="33"/>
      <c r="P8" s="33"/>
      <c r="Q8" s="33"/>
      <c r="R8" s="30"/>
      <c r="S8" s="30"/>
      <c r="T8" s="31"/>
      <c r="U8" s="137"/>
      <c r="V8" s="137"/>
      <c r="W8" s="137"/>
      <c r="X8" s="137"/>
      <c r="Y8" s="137"/>
      <c r="Z8" s="137"/>
      <c r="AA8" s="137"/>
      <c r="AB8" s="137"/>
    </row>
    <row r="9" spans="1:28" ht="48" customHeight="1">
      <c r="A9" s="138"/>
      <c r="B9" s="135" t="s">
        <v>37</v>
      </c>
      <c r="C9" s="136"/>
      <c r="D9" s="136"/>
      <c r="E9" s="136"/>
      <c r="F9" s="136"/>
      <c r="G9" s="136"/>
      <c r="H9" s="136"/>
      <c r="I9" s="136"/>
      <c r="J9" s="136"/>
      <c r="K9" s="136"/>
      <c r="L9" s="136"/>
      <c r="M9" s="136"/>
      <c r="N9" s="136"/>
      <c r="O9" s="136"/>
      <c r="P9" s="136"/>
      <c r="Q9" s="136"/>
      <c r="R9" s="34"/>
      <c r="S9" s="34"/>
      <c r="T9" s="35"/>
      <c r="U9" s="137"/>
      <c r="V9" s="137"/>
      <c r="W9" s="137"/>
      <c r="X9" s="137"/>
      <c r="Y9" s="137"/>
      <c r="Z9" s="137"/>
      <c r="AA9" s="137"/>
      <c r="AB9" s="137"/>
    </row>
    <row r="10" spans="1:28">
      <c r="A10" s="137"/>
      <c r="B10" s="32"/>
      <c r="C10" s="33"/>
      <c r="D10" s="33"/>
      <c r="E10" s="33"/>
      <c r="F10" s="33"/>
      <c r="G10" s="33"/>
      <c r="H10" s="33"/>
      <c r="I10" s="33"/>
      <c r="J10" s="33"/>
      <c r="K10" s="33"/>
      <c r="L10" s="33"/>
      <c r="M10" s="33"/>
      <c r="N10" s="33"/>
      <c r="O10" s="33"/>
      <c r="P10" s="33"/>
      <c r="Q10" s="33"/>
      <c r="R10" s="30"/>
      <c r="S10" s="30"/>
      <c r="T10" s="31"/>
      <c r="U10" s="137"/>
      <c r="V10" s="137"/>
      <c r="W10" s="137"/>
      <c r="X10" s="137"/>
      <c r="Y10" s="137"/>
      <c r="Z10" s="137"/>
      <c r="AA10" s="137"/>
      <c r="AB10" s="137"/>
    </row>
    <row r="11" spans="1:28" ht="48" customHeight="1">
      <c r="A11" s="137"/>
      <c r="B11" s="135" t="s">
        <v>5</v>
      </c>
      <c r="C11" s="136"/>
      <c r="D11" s="136"/>
      <c r="E11" s="136"/>
      <c r="F11" s="136"/>
      <c r="G11" s="136"/>
      <c r="H11" s="136"/>
      <c r="I11" s="136"/>
      <c r="J11" s="136"/>
      <c r="K11" s="136"/>
      <c r="L11" s="136"/>
      <c r="M11" s="136"/>
      <c r="N11" s="136"/>
      <c r="O11" s="136"/>
      <c r="P11" s="136"/>
      <c r="Q11" s="136"/>
      <c r="R11" s="30"/>
      <c r="S11" s="30"/>
      <c r="T11" s="31"/>
      <c r="U11" s="137"/>
      <c r="V11" s="137"/>
      <c r="W11" s="137"/>
      <c r="X11" s="137"/>
      <c r="Y11" s="137"/>
      <c r="Z11" s="137"/>
      <c r="AA11" s="137"/>
      <c r="AB11" s="137"/>
    </row>
    <row r="12" spans="1:28" ht="17">
      <c r="A12" s="137"/>
      <c r="B12" s="2"/>
      <c r="C12" s="4"/>
      <c r="D12" s="4"/>
      <c r="E12" s="4"/>
      <c r="F12" s="4"/>
      <c r="G12" s="4"/>
      <c r="H12" s="4"/>
      <c r="I12" s="4"/>
      <c r="J12" s="4"/>
      <c r="K12" s="4"/>
      <c r="L12" s="4"/>
      <c r="M12" s="4"/>
      <c r="N12" s="4"/>
      <c r="O12" s="4"/>
      <c r="P12" s="4"/>
      <c r="Q12" s="4"/>
      <c r="R12" s="4"/>
      <c r="S12" s="4"/>
      <c r="T12" s="3"/>
      <c r="U12" s="137"/>
      <c r="V12" s="137"/>
      <c r="W12" s="137"/>
      <c r="X12" s="137"/>
      <c r="Y12" s="137"/>
      <c r="Z12" s="137"/>
      <c r="AA12" s="137"/>
      <c r="AB12" s="137"/>
    </row>
    <row r="13" spans="1:28" ht="18" thickBot="1">
      <c r="A13" s="137"/>
      <c r="B13" s="2"/>
      <c r="C13" s="4"/>
      <c r="D13" s="4"/>
      <c r="E13" s="4"/>
      <c r="F13" s="4"/>
      <c r="G13" s="4"/>
      <c r="H13" s="4"/>
      <c r="I13" s="4"/>
      <c r="J13" s="4"/>
      <c r="K13" s="4"/>
      <c r="L13" s="4"/>
      <c r="M13" s="4"/>
      <c r="N13" s="4"/>
      <c r="O13" s="4"/>
      <c r="P13" s="4"/>
      <c r="Q13" s="4"/>
      <c r="R13" s="4"/>
      <c r="S13" s="4"/>
      <c r="T13" s="3"/>
      <c r="U13" s="137"/>
      <c r="V13" s="137"/>
      <c r="W13" s="137"/>
      <c r="X13" s="137"/>
      <c r="Y13" s="137"/>
      <c r="Z13" s="137"/>
      <c r="AA13" s="137"/>
      <c r="AB13" s="137"/>
    </row>
    <row r="14" spans="1:28" ht="17">
      <c r="A14" s="137"/>
      <c r="B14" s="2"/>
      <c r="C14" s="38" t="s">
        <v>38</v>
      </c>
      <c r="D14" s="39"/>
      <c r="E14" s="39"/>
      <c r="F14" s="39"/>
      <c r="G14" s="39"/>
      <c r="H14" s="40" t="s">
        <v>7</v>
      </c>
      <c r="I14" s="41"/>
      <c r="J14" s="4"/>
      <c r="K14" s="4"/>
      <c r="L14" s="4"/>
      <c r="M14" s="4"/>
      <c r="N14" s="4"/>
      <c r="O14" s="4"/>
      <c r="P14" s="4"/>
      <c r="Q14" s="4"/>
      <c r="R14" s="4"/>
      <c r="S14" s="4"/>
      <c r="T14" s="3"/>
      <c r="U14" s="137"/>
      <c r="V14" s="137"/>
      <c r="W14" s="137"/>
      <c r="X14" s="137"/>
      <c r="Y14" s="137"/>
      <c r="Z14" s="137"/>
      <c r="AA14" s="137"/>
      <c r="AB14" s="137"/>
    </row>
    <row r="15" spans="1:28" ht="17">
      <c r="A15" s="137"/>
      <c r="B15" s="2"/>
      <c r="C15" s="42" t="s">
        <v>8</v>
      </c>
      <c r="D15" s="43"/>
      <c r="E15" s="43"/>
      <c r="F15" s="43"/>
      <c r="G15" s="44"/>
      <c r="H15" s="45"/>
      <c r="I15" s="46"/>
      <c r="J15" s="4"/>
      <c r="K15" s="4"/>
      <c r="L15" s="4"/>
      <c r="M15" s="4"/>
      <c r="N15" s="4"/>
      <c r="O15" s="4"/>
      <c r="P15" s="4"/>
      <c r="Q15" s="4"/>
      <c r="R15" s="4"/>
      <c r="S15" s="4"/>
      <c r="T15" s="3"/>
      <c r="U15" s="137"/>
      <c r="V15" s="137"/>
      <c r="W15" s="137"/>
      <c r="X15" s="137"/>
      <c r="Y15" s="137"/>
      <c r="Z15" s="137"/>
      <c r="AA15" s="137"/>
      <c r="AB15" s="137"/>
    </row>
    <row r="16" spans="1:28" ht="17">
      <c r="A16" s="137"/>
      <c r="B16" s="2"/>
      <c r="C16" s="42" t="s">
        <v>9</v>
      </c>
      <c r="D16" s="43"/>
      <c r="E16" s="43"/>
      <c r="F16" s="43"/>
      <c r="G16" s="44"/>
      <c r="H16" s="47"/>
      <c r="I16" s="48"/>
      <c r="J16" s="4"/>
      <c r="K16" s="4"/>
      <c r="L16" s="4"/>
      <c r="M16" s="4"/>
      <c r="N16" s="4"/>
      <c r="O16" s="4"/>
      <c r="P16" s="4"/>
      <c r="Q16" s="4"/>
      <c r="R16" s="4"/>
      <c r="S16" s="4"/>
      <c r="T16" s="3"/>
      <c r="U16" s="137"/>
      <c r="V16" s="137"/>
      <c r="W16" s="137"/>
      <c r="X16" s="137"/>
      <c r="Y16" s="137"/>
      <c r="Z16" s="137"/>
      <c r="AA16" s="137"/>
      <c r="AB16" s="137"/>
    </row>
    <row r="17" spans="1:28" ht="17">
      <c r="A17" s="137"/>
      <c r="B17" s="2"/>
      <c r="C17" s="42" t="s">
        <v>10</v>
      </c>
      <c r="D17" s="43"/>
      <c r="E17" s="43"/>
      <c r="F17" s="43"/>
      <c r="G17" s="44"/>
      <c r="H17" s="49"/>
      <c r="I17" s="50"/>
      <c r="J17" s="4"/>
      <c r="K17" s="4"/>
      <c r="L17" s="4"/>
      <c r="M17" s="4"/>
      <c r="N17" s="4"/>
      <c r="O17" s="4"/>
      <c r="P17" s="4"/>
      <c r="Q17" s="4"/>
      <c r="R17" s="4"/>
      <c r="S17" s="4"/>
      <c r="T17" s="3"/>
      <c r="U17" s="137"/>
      <c r="V17" s="137"/>
      <c r="W17" s="137"/>
      <c r="X17" s="137"/>
      <c r="Y17" s="137"/>
      <c r="Z17" s="137"/>
      <c r="AA17" s="137"/>
      <c r="AB17" s="137"/>
    </row>
    <row r="18" spans="1:28" ht="17">
      <c r="A18" s="137"/>
      <c r="B18" s="2"/>
      <c r="C18" s="42" t="s">
        <v>11</v>
      </c>
      <c r="D18" s="43"/>
      <c r="E18" s="43"/>
      <c r="F18" s="43"/>
      <c r="G18" s="44"/>
      <c r="H18" s="45"/>
      <c r="I18" s="46"/>
      <c r="J18" s="4"/>
      <c r="K18" s="4"/>
      <c r="L18" s="4"/>
      <c r="M18" s="4"/>
      <c r="N18" s="4"/>
      <c r="O18" s="4"/>
      <c r="P18" s="4"/>
      <c r="Q18" s="4"/>
      <c r="R18" s="4"/>
      <c r="S18" s="4"/>
      <c r="T18" s="3"/>
      <c r="U18" s="137"/>
      <c r="V18" s="137"/>
      <c r="W18" s="137"/>
      <c r="X18" s="137"/>
      <c r="Y18" s="137"/>
      <c r="Z18" s="137"/>
      <c r="AA18" s="137"/>
      <c r="AB18" s="137"/>
    </row>
    <row r="19" spans="1:28" ht="17">
      <c r="A19" s="137"/>
      <c r="B19" s="2"/>
      <c r="C19" s="42" t="s">
        <v>12</v>
      </c>
      <c r="D19" s="43"/>
      <c r="E19" s="43"/>
      <c r="F19" s="43"/>
      <c r="G19" s="44"/>
      <c r="H19" s="45"/>
      <c r="I19" s="46"/>
      <c r="J19" s="4"/>
      <c r="K19" s="4"/>
      <c r="L19" s="4"/>
      <c r="M19" s="4"/>
      <c r="N19" s="4"/>
      <c r="O19" s="4"/>
      <c r="P19" s="4"/>
      <c r="Q19" s="4"/>
      <c r="R19" s="4"/>
      <c r="S19" s="4"/>
      <c r="T19" s="3"/>
      <c r="U19" s="137"/>
      <c r="V19" s="137"/>
      <c r="W19" s="137"/>
      <c r="X19" s="137"/>
      <c r="Y19" s="137"/>
      <c r="Z19" s="137"/>
      <c r="AA19" s="137"/>
      <c r="AB19" s="137"/>
    </row>
    <row r="20" spans="1:28" ht="18" thickBot="1">
      <c r="A20" s="137"/>
      <c r="B20" s="2"/>
      <c r="C20" s="51" t="s">
        <v>39</v>
      </c>
      <c r="D20" s="52"/>
      <c r="E20" s="52"/>
      <c r="F20" s="52"/>
      <c r="G20" s="53"/>
      <c r="H20" s="54"/>
      <c r="I20" s="55"/>
      <c r="J20" s="4"/>
      <c r="K20" s="4"/>
      <c r="L20" s="4"/>
      <c r="M20" s="4"/>
      <c r="N20" s="4"/>
      <c r="O20" s="4"/>
      <c r="P20" s="4"/>
      <c r="Q20" s="4"/>
      <c r="R20" s="4"/>
      <c r="S20" s="4"/>
      <c r="T20" s="3"/>
      <c r="U20" s="137"/>
      <c r="V20" s="137"/>
      <c r="W20" s="137"/>
      <c r="X20" s="137"/>
      <c r="Y20" s="137"/>
      <c r="Z20" s="137"/>
      <c r="AA20" s="137"/>
      <c r="AB20" s="137"/>
    </row>
    <row r="21" spans="1:28" ht="17">
      <c r="A21" s="137"/>
      <c r="B21" s="2"/>
      <c r="C21" s="4"/>
      <c r="D21" s="4"/>
      <c r="E21" s="4"/>
      <c r="F21" s="4"/>
      <c r="G21" s="4"/>
      <c r="H21" s="4"/>
      <c r="I21" s="4"/>
      <c r="J21" s="4"/>
      <c r="K21" s="4"/>
      <c r="L21" s="4"/>
      <c r="M21" s="4"/>
      <c r="N21" s="4"/>
      <c r="O21" s="4"/>
      <c r="P21" s="4"/>
      <c r="Q21" s="4"/>
      <c r="R21" s="4"/>
      <c r="S21" s="4"/>
      <c r="T21" s="3"/>
      <c r="U21" s="137"/>
      <c r="V21" s="137"/>
      <c r="W21" s="137"/>
      <c r="X21" s="137"/>
      <c r="Y21" s="137"/>
      <c r="Z21" s="137"/>
      <c r="AA21" s="137"/>
      <c r="AB21" s="137"/>
    </row>
    <row r="22" spans="1:28" ht="18" thickBot="1">
      <c r="A22" s="137"/>
      <c r="B22" s="2"/>
      <c r="C22" s="4"/>
      <c r="D22" s="4"/>
      <c r="E22" s="4"/>
      <c r="F22" s="4"/>
      <c r="G22" s="4"/>
      <c r="H22" s="4"/>
      <c r="I22" s="4"/>
      <c r="J22" s="4"/>
      <c r="K22" s="4"/>
      <c r="L22" s="4"/>
      <c r="M22" s="4"/>
      <c r="N22" s="4"/>
      <c r="O22" s="4"/>
      <c r="P22" s="4"/>
      <c r="Q22" s="4"/>
      <c r="R22" s="4"/>
      <c r="S22" s="4"/>
      <c r="T22" s="3"/>
      <c r="U22" s="137"/>
      <c r="V22" s="137"/>
      <c r="W22" s="137"/>
      <c r="X22" s="137"/>
      <c r="Y22" s="137"/>
      <c r="Z22" s="137"/>
      <c r="AA22" s="137"/>
      <c r="AB22" s="137"/>
    </row>
    <row r="23" spans="1:28">
      <c r="A23" s="139"/>
      <c r="B23" s="6"/>
      <c r="C23" s="38" t="s">
        <v>14</v>
      </c>
      <c r="D23" s="39"/>
      <c r="E23" s="39"/>
      <c r="F23" s="39"/>
      <c r="G23" s="39"/>
      <c r="H23" s="39"/>
      <c r="I23" s="41"/>
      <c r="J23" s="1"/>
      <c r="K23" s="38" t="s">
        <v>15</v>
      </c>
      <c r="L23" s="39"/>
      <c r="M23" s="39"/>
      <c r="N23" s="39"/>
      <c r="O23" s="39"/>
      <c r="P23" s="39"/>
      <c r="Q23" s="41"/>
      <c r="R23" s="1"/>
      <c r="S23" s="58" t="s">
        <v>16</v>
      </c>
      <c r="T23" s="7"/>
      <c r="U23" s="137"/>
      <c r="V23" s="137"/>
      <c r="W23" s="137"/>
      <c r="X23" s="137"/>
      <c r="Y23" s="137"/>
      <c r="Z23" s="137"/>
      <c r="AA23" s="137"/>
      <c r="AB23" s="137"/>
    </row>
    <row r="24" spans="1:28">
      <c r="A24" s="139"/>
      <c r="B24" s="6"/>
      <c r="C24" s="42" t="s">
        <v>8</v>
      </c>
      <c r="D24" s="43"/>
      <c r="E24" s="43"/>
      <c r="F24" s="43"/>
      <c r="G24" s="43"/>
      <c r="H24" s="60">
        <f>H15</f>
        <v>0</v>
      </c>
      <c r="I24" s="60"/>
      <c r="J24" s="1"/>
      <c r="K24" s="42" t="s">
        <v>8</v>
      </c>
      <c r="L24" s="43"/>
      <c r="M24" s="43"/>
      <c r="N24" s="43"/>
      <c r="O24" s="43"/>
      <c r="P24" s="60">
        <f>H15</f>
        <v>0</v>
      </c>
      <c r="Q24" s="60"/>
      <c r="R24" s="1"/>
      <c r="S24" s="61"/>
      <c r="T24" s="7"/>
      <c r="U24" s="137"/>
      <c r="V24" s="137"/>
      <c r="W24" s="137"/>
      <c r="X24" s="137"/>
      <c r="Y24" s="137"/>
      <c r="Z24" s="137"/>
      <c r="AA24" s="137"/>
      <c r="AB24" s="137"/>
    </row>
    <row r="25" spans="1:28">
      <c r="A25" s="139"/>
      <c r="B25" s="6"/>
      <c r="C25" s="42" t="s">
        <v>17</v>
      </c>
      <c r="D25" s="43"/>
      <c r="E25" s="43"/>
      <c r="F25" s="43"/>
      <c r="G25" s="43"/>
      <c r="H25" s="62">
        <f>H16</f>
        <v>0</v>
      </c>
      <c r="I25" s="62"/>
      <c r="J25" s="1"/>
      <c r="K25" s="42" t="s">
        <v>17</v>
      </c>
      <c r="L25" s="43"/>
      <c r="M25" s="43"/>
      <c r="N25" s="43"/>
      <c r="O25" s="43"/>
      <c r="P25" s="62">
        <f>H17</f>
        <v>0</v>
      </c>
      <c r="Q25" s="62"/>
      <c r="R25" s="1"/>
      <c r="S25" s="61"/>
      <c r="T25" s="7"/>
      <c r="U25" s="137"/>
      <c r="V25" s="137"/>
      <c r="W25" s="137"/>
      <c r="X25" s="137"/>
      <c r="Y25" s="137"/>
      <c r="Z25" s="137"/>
      <c r="AA25" s="137"/>
      <c r="AB25" s="137"/>
    </row>
    <row r="26" spans="1:28">
      <c r="A26" s="139"/>
      <c r="B26" s="6"/>
      <c r="C26" s="42" t="s">
        <v>18</v>
      </c>
      <c r="D26" s="43"/>
      <c r="E26" s="43"/>
      <c r="F26" s="43"/>
      <c r="G26" s="43"/>
      <c r="H26" s="63">
        <f>IF(H24*H25&gt;2500000,"ERROR",H24*H25)</f>
        <v>0</v>
      </c>
      <c r="I26" s="63"/>
      <c r="J26" s="1"/>
      <c r="K26" s="42" t="s">
        <v>18</v>
      </c>
      <c r="L26" s="43"/>
      <c r="M26" s="43"/>
      <c r="N26" s="43"/>
      <c r="O26" s="43"/>
      <c r="P26" s="63">
        <f>IF(P24*P25&gt;2500000,"ERROR",P24*P25)</f>
        <v>0</v>
      </c>
      <c r="Q26" s="63"/>
      <c r="R26" s="1"/>
      <c r="S26" s="61"/>
      <c r="T26" s="7"/>
      <c r="U26" s="137"/>
      <c r="V26" s="137"/>
      <c r="W26" s="137"/>
      <c r="X26" s="137"/>
      <c r="Y26" s="137"/>
      <c r="Z26" s="137"/>
      <c r="AA26" s="137"/>
      <c r="AB26" s="137"/>
    </row>
    <row r="27" spans="1:28">
      <c r="A27" s="139"/>
      <c r="B27" s="6"/>
      <c r="C27" s="42" t="s">
        <v>40</v>
      </c>
      <c r="D27" s="43"/>
      <c r="E27" s="43"/>
      <c r="F27" s="43"/>
      <c r="G27" s="43"/>
      <c r="H27" s="64">
        <f>IF($H26&gt;1000000,2.5%,2%)</f>
        <v>0.02</v>
      </c>
      <c r="I27" s="65"/>
      <c r="J27" s="1"/>
      <c r="K27" s="42" t="s">
        <v>41</v>
      </c>
      <c r="L27" s="43"/>
      <c r="M27" s="43"/>
      <c r="N27" s="43"/>
      <c r="O27" s="43"/>
      <c r="P27" s="64">
        <f>IF($P26&gt;1000000,1.25%,1%)</f>
        <v>0.01</v>
      </c>
      <c r="Q27" s="65"/>
      <c r="R27" s="1"/>
      <c r="S27" s="61"/>
      <c r="T27" s="7"/>
      <c r="U27" s="137"/>
      <c r="V27" s="137"/>
      <c r="W27" s="137"/>
      <c r="X27" s="137"/>
      <c r="Y27" s="137"/>
      <c r="Z27" s="137"/>
      <c r="AA27" s="137"/>
      <c r="AB27" s="137"/>
    </row>
    <row r="28" spans="1:28" ht="17" thickBot="1">
      <c r="A28" s="139"/>
      <c r="B28" s="6"/>
      <c r="C28" s="51" t="s">
        <v>20</v>
      </c>
      <c r="D28" s="52"/>
      <c r="E28" s="52"/>
      <c r="F28" s="52"/>
      <c r="G28" s="52"/>
      <c r="H28" s="66">
        <f>H26*H27</f>
        <v>0</v>
      </c>
      <c r="I28" s="67"/>
      <c r="J28" s="1"/>
      <c r="K28" s="51" t="s">
        <v>20</v>
      </c>
      <c r="L28" s="52"/>
      <c r="M28" s="52"/>
      <c r="N28" s="52"/>
      <c r="O28" s="52"/>
      <c r="P28" s="66">
        <f>P26*P27</f>
        <v>0</v>
      </c>
      <c r="Q28" s="67"/>
      <c r="R28" s="1"/>
      <c r="S28" s="68">
        <f>P28-H28</f>
        <v>0</v>
      </c>
      <c r="T28" s="7"/>
      <c r="U28" s="137"/>
      <c r="V28" s="137"/>
      <c r="W28" s="137"/>
      <c r="X28" s="137"/>
      <c r="Y28" s="137"/>
      <c r="Z28" s="137"/>
      <c r="AA28" s="137"/>
      <c r="AB28" s="137"/>
    </row>
    <row r="29" spans="1:28" ht="18" thickBot="1">
      <c r="A29" s="137"/>
      <c r="B29" s="2"/>
      <c r="C29" s="37"/>
      <c r="D29" s="69"/>
      <c r="E29" s="37"/>
      <c r="F29" s="37"/>
      <c r="G29" s="37"/>
      <c r="H29" s="70"/>
      <c r="I29" s="70"/>
      <c r="J29" s="4"/>
      <c r="K29" s="37"/>
      <c r="L29" s="37"/>
      <c r="M29" s="37"/>
      <c r="N29" s="37"/>
      <c r="O29" s="37"/>
      <c r="P29" s="37"/>
      <c r="Q29" s="37"/>
      <c r="R29" s="4"/>
      <c r="S29" s="37"/>
      <c r="T29" s="3"/>
      <c r="U29" s="137"/>
      <c r="V29" s="137"/>
      <c r="W29" s="137"/>
      <c r="X29" s="137"/>
      <c r="Y29" s="137"/>
      <c r="Z29" s="137"/>
      <c r="AA29" s="137"/>
      <c r="AB29" s="137"/>
    </row>
    <row r="30" spans="1:28">
      <c r="A30" s="140"/>
      <c r="B30" s="8"/>
      <c r="C30" s="72" t="s">
        <v>8</v>
      </c>
      <c r="D30" s="20"/>
      <c r="E30" s="20"/>
      <c r="F30" s="20"/>
      <c r="G30" s="20"/>
      <c r="H30" s="73">
        <f>H15</f>
        <v>0</v>
      </c>
      <c r="I30" s="74"/>
      <c r="J30" s="1"/>
      <c r="K30" s="72" t="s">
        <v>8</v>
      </c>
      <c r="L30" s="20"/>
      <c r="M30" s="20"/>
      <c r="N30" s="20"/>
      <c r="O30" s="20"/>
      <c r="P30" s="73">
        <f>H15</f>
        <v>0</v>
      </c>
      <c r="Q30" s="74"/>
      <c r="R30" s="1"/>
      <c r="S30" s="58" t="s">
        <v>16</v>
      </c>
      <c r="T30" s="9"/>
      <c r="U30" s="137"/>
      <c r="V30" s="137"/>
      <c r="W30" s="137"/>
      <c r="X30" s="137"/>
      <c r="Y30" s="137"/>
      <c r="Z30" s="137"/>
      <c r="AA30" s="137"/>
      <c r="AB30" s="137"/>
    </row>
    <row r="31" spans="1:28">
      <c r="A31" s="140"/>
      <c r="B31" s="8"/>
      <c r="C31" s="42" t="s">
        <v>21</v>
      </c>
      <c r="D31" s="43"/>
      <c r="E31" s="43"/>
      <c r="F31" s="43"/>
      <c r="G31" s="43"/>
      <c r="H31" s="63">
        <f>H18</f>
        <v>0</v>
      </c>
      <c r="I31" s="63"/>
      <c r="J31" s="1"/>
      <c r="K31" s="42" t="s">
        <v>21</v>
      </c>
      <c r="L31" s="43"/>
      <c r="M31" s="43"/>
      <c r="N31" s="43"/>
      <c r="O31" s="43"/>
      <c r="P31" s="63">
        <f>H18</f>
        <v>0</v>
      </c>
      <c r="Q31" s="63"/>
      <c r="R31" s="1"/>
      <c r="S31" s="61"/>
      <c r="T31" s="9"/>
      <c r="U31" s="137"/>
      <c r="V31" s="137"/>
      <c r="W31" s="137"/>
      <c r="X31" s="137"/>
      <c r="Y31" s="137"/>
      <c r="Z31" s="137"/>
      <c r="AA31" s="137"/>
      <c r="AB31" s="137"/>
    </row>
    <row r="32" spans="1:28">
      <c r="A32" s="140"/>
      <c r="B32" s="8"/>
      <c r="C32" s="42" t="s">
        <v>12</v>
      </c>
      <c r="D32" s="43"/>
      <c r="E32" s="43"/>
      <c r="F32" s="43"/>
      <c r="G32" s="43"/>
      <c r="H32" s="63">
        <f>-H19</f>
        <v>0</v>
      </c>
      <c r="I32" s="63"/>
      <c r="J32" s="1"/>
      <c r="K32" s="42" t="s">
        <v>12</v>
      </c>
      <c r="L32" s="43"/>
      <c r="M32" s="43"/>
      <c r="N32" s="43"/>
      <c r="O32" s="43"/>
      <c r="P32" s="63">
        <f>-H19</f>
        <v>0</v>
      </c>
      <c r="Q32" s="63"/>
      <c r="R32" s="1"/>
      <c r="S32" s="61"/>
      <c r="T32" s="9"/>
      <c r="U32" s="137"/>
      <c r="V32" s="137"/>
      <c r="W32" s="137"/>
      <c r="X32" s="137"/>
      <c r="Y32" s="137"/>
      <c r="Z32" s="137"/>
      <c r="AA32" s="137"/>
      <c r="AB32" s="137"/>
    </row>
    <row r="33" spans="1:28">
      <c r="A33" s="140"/>
      <c r="B33" s="8"/>
      <c r="C33" s="42" t="s">
        <v>13</v>
      </c>
      <c r="D33" s="43"/>
      <c r="E33" s="43"/>
      <c r="F33" s="43"/>
      <c r="G33" s="43"/>
      <c r="H33" s="63">
        <f>H20</f>
        <v>0</v>
      </c>
      <c r="I33" s="63"/>
      <c r="J33" s="1"/>
      <c r="K33" s="42" t="s">
        <v>22</v>
      </c>
      <c r="L33" s="43"/>
      <c r="M33" s="43"/>
      <c r="N33" s="43"/>
      <c r="O33" s="43"/>
      <c r="P33" s="63">
        <f>H20</f>
        <v>0</v>
      </c>
      <c r="Q33" s="63"/>
      <c r="R33" s="1"/>
      <c r="S33" s="61"/>
      <c r="T33" s="9"/>
      <c r="U33" s="137"/>
      <c r="V33" s="137"/>
      <c r="W33" s="137"/>
      <c r="X33" s="137"/>
      <c r="Y33" s="137"/>
      <c r="Z33" s="137"/>
      <c r="AA33" s="137"/>
      <c r="AB33" s="137"/>
    </row>
    <row r="34" spans="1:28" ht="17" thickBot="1">
      <c r="A34" s="140"/>
      <c r="B34" s="8"/>
      <c r="C34" s="76" t="s">
        <v>23</v>
      </c>
      <c r="D34" s="77"/>
      <c r="E34" s="77"/>
      <c r="F34" s="77"/>
      <c r="G34" s="77"/>
      <c r="H34" s="78">
        <f>SUM(H31:H33)</f>
        <v>0</v>
      </c>
      <c r="I34" s="79"/>
      <c r="J34" s="1"/>
      <c r="K34" s="76" t="s">
        <v>23</v>
      </c>
      <c r="L34" s="77"/>
      <c r="M34" s="77"/>
      <c r="N34" s="77"/>
      <c r="O34" s="77"/>
      <c r="P34" s="80">
        <f>SUM(P31:P33)</f>
        <v>0</v>
      </c>
      <c r="Q34" s="81"/>
      <c r="R34" s="1"/>
      <c r="S34" s="68">
        <f>P34-H34</f>
        <v>0</v>
      </c>
      <c r="T34" s="9"/>
      <c r="U34" s="137"/>
      <c r="V34" s="137"/>
      <c r="W34" s="137"/>
      <c r="X34" s="137"/>
      <c r="Y34" s="137"/>
      <c r="Z34" s="137"/>
      <c r="AA34" s="137"/>
      <c r="AB34" s="137"/>
    </row>
    <row r="35" spans="1:28" ht="17" thickBot="1">
      <c r="A35" s="140"/>
      <c r="B35" s="8"/>
      <c r="C35" s="82"/>
      <c r="D35" s="82"/>
      <c r="E35" s="82"/>
      <c r="F35" s="82"/>
      <c r="G35" s="82"/>
      <c r="H35" s="83"/>
      <c r="I35" s="83"/>
      <c r="J35" s="1"/>
      <c r="K35" s="57"/>
      <c r="L35" s="57"/>
      <c r="M35" s="57"/>
      <c r="N35" s="57"/>
      <c r="O35" s="57"/>
      <c r="P35" s="57"/>
      <c r="Q35" s="57"/>
      <c r="R35" s="1"/>
      <c r="S35" s="84"/>
      <c r="T35" s="9"/>
      <c r="U35" s="137"/>
      <c r="V35" s="137"/>
      <c r="W35" s="137"/>
      <c r="X35" s="137"/>
      <c r="Y35" s="137"/>
      <c r="Z35" s="137"/>
      <c r="AA35" s="137"/>
      <c r="AB35" s="137"/>
    </row>
    <row r="36" spans="1:28">
      <c r="A36" s="141"/>
      <c r="B36" s="10"/>
      <c r="C36" s="86" t="s">
        <v>24</v>
      </c>
      <c r="D36" s="87"/>
      <c r="E36" s="87"/>
      <c r="F36" s="87"/>
      <c r="G36" s="87"/>
      <c r="H36" s="20"/>
      <c r="I36" s="21"/>
      <c r="J36" s="5"/>
      <c r="K36" s="86" t="s">
        <v>25</v>
      </c>
      <c r="L36" s="87"/>
      <c r="M36" s="87"/>
      <c r="N36" s="87"/>
      <c r="O36" s="87"/>
      <c r="P36" s="88"/>
      <c r="Q36" s="89"/>
      <c r="R36" s="5"/>
      <c r="S36" s="58" t="s">
        <v>16</v>
      </c>
      <c r="T36" s="11"/>
      <c r="U36" s="137"/>
      <c r="V36" s="137"/>
      <c r="W36" s="137"/>
      <c r="X36" s="137"/>
      <c r="Y36" s="137"/>
      <c r="Z36" s="137"/>
      <c r="AA36" s="137"/>
      <c r="AB36" s="137"/>
    </row>
    <row r="37" spans="1:28">
      <c r="A37" s="141"/>
      <c r="B37" s="10"/>
      <c r="C37" s="42" t="s">
        <v>26</v>
      </c>
      <c r="D37" s="43"/>
      <c r="E37" s="43"/>
      <c r="F37" s="43"/>
      <c r="G37" s="43"/>
      <c r="H37" s="91">
        <f>H34</f>
        <v>0</v>
      </c>
      <c r="I37" s="91"/>
      <c r="J37" s="5"/>
      <c r="K37" s="42" t="s">
        <v>27</v>
      </c>
      <c r="L37" s="43"/>
      <c r="M37" s="43"/>
      <c r="N37" s="43"/>
      <c r="O37" s="43"/>
      <c r="P37" s="92">
        <f>P34*H17</f>
        <v>0</v>
      </c>
      <c r="Q37" s="93"/>
      <c r="R37" s="5"/>
      <c r="S37" s="61"/>
      <c r="T37" s="11"/>
      <c r="U37" s="137"/>
      <c r="V37" s="137"/>
      <c r="W37" s="137"/>
      <c r="X37" s="137"/>
      <c r="Y37" s="137"/>
      <c r="Z37" s="137"/>
      <c r="AA37" s="137"/>
      <c r="AB37" s="137"/>
    </row>
    <row r="38" spans="1:28">
      <c r="A38" s="141"/>
      <c r="B38" s="10"/>
      <c r="C38" s="42" t="s">
        <v>28</v>
      </c>
      <c r="D38" s="43"/>
      <c r="E38" s="43"/>
      <c r="F38" s="43"/>
      <c r="G38" s="43"/>
      <c r="H38" s="94">
        <f>SUM(H18+H20)*H16</f>
        <v>0</v>
      </c>
      <c r="I38" s="94"/>
      <c r="J38" s="5"/>
      <c r="K38" s="42" t="s">
        <v>29</v>
      </c>
      <c r="L38" s="43"/>
      <c r="M38" s="43"/>
      <c r="N38" s="43"/>
      <c r="O38" s="43"/>
      <c r="P38" s="95">
        <f>H15*H17</f>
        <v>0</v>
      </c>
      <c r="Q38" s="96"/>
      <c r="R38" s="5"/>
      <c r="S38" s="61"/>
      <c r="T38" s="11"/>
      <c r="U38" s="137"/>
      <c r="V38" s="137"/>
      <c r="W38" s="137"/>
      <c r="X38" s="137"/>
      <c r="Y38" s="137"/>
      <c r="Z38" s="137"/>
      <c r="AA38" s="137"/>
      <c r="AB38" s="137"/>
    </row>
    <row r="39" spans="1:28">
      <c r="A39" s="141"/>
      <c r="B39" s="10"/>
      <c r="C39" s="42" t="s">
        <v>30</v>
      </c>
      <c r="D39" s="43"/>
      <c r="E39" s="43"/>
      <c r="F39" s="43"/>
      <c r="G39" s="43"/>
      <c r="H39" s="91">
        <f>H15*H16</f>
        <v>0</v>
      </c>
      <c r="I39" s="91"/>
      <c r="J39" s="5"/>
      <c r="K39" s="97"/>
      <c r="L39" s="98"/>
      <c r="M39" s="98"/>
      <c r="N39" s="98"/>
      <c r="O39" s="98"/>
      <c r="P39" s="99"/>
      <c r="Q39" s="100"/>
      <c r="R39" s="5"/>
      <c r="S39" s="61"/>
      <c r="T39" s="11"/>
      <c r="U39" s="137"/>
      <c r="V39" s="137"/>
      <c r="W39" s="137"/>
      <c r="X39" s="137"/>
      <c r="Y39" s="137"/>
      <c r="Z39" s="137"/>
      <c r="AA39" s="137"/>
      <c r="AB39" s="137"/>
    </row>
    <row r="40" spans="1:28">
      <c r="A40" s="141"/>
      <c r="B40" s="10"/>
      <c r="C40" s="42"/>
      <c r="D40" s="43"/>
      <c r="E40" s="43"/>
      <c r="F40" s="43"/>
      <c r="G40" s="43"/>
      <c r="H40" s="101"/>
      <c r="I40" s="102"/>
      <c r="J40" s="5"/>
      <c r="K40" s="42"/>
      <c r="L40" s="43"/>
      <c r="M40" s="43"/>
      <c r="N40" s="43"/>
      <c r="O40" s="43"/>
      <c r="P40" s="99"/>
      <c r="Q40" s="100"/>
      <c r="R40" s="5"/>
      <c r="S40" s="61"/>
      <c r="T40" s="11"/>
      <c r="U40" s="137"/>
      <c r="V40" s="137"/>
      <c r="W40" s="137"/>
      <c r="X40" s="137"/>
      <c r="Y40" s="137"/>
      <c r="Z40" s="137"/>
      <c r="AA40" s="137"/>
      <c r="AB40" s="137"/>
    </row>
    <row r="41" spans="1:28">
      <c r="A41" s="141"/>
      <c r="B41" s="10"/>
      <c r="C41" s="103" t="s">
        <v>31</v>
      </c>
      <c r="D41" s="104"/>
      <c r="E41" s="104"/>
      <c r="F41" s="104"/>
      <c r="G41" s="104"/>
      <c r="H41" s="105">
        <f>MIN(H37:H39)</f>
        <v>0</v>
      </c>
      <c r="I41" s="105"/>
      <c r="J41" s="15"/>
      <c r="K41" s="103" t="s">
        <v>32</v>
      </c>
      <c r="L41" s="104"/>
      <c r="M41" s="104"/>
      <c r="N41" s="104"/>
      <c r="O41" s="104"/>
      <c r="P41" s="106">
        <f>MIN(P37:P38)</f>
        <v>0</v>
      </c>
      <c r="Q41" s="107"/>
      <c r="R41" s="5"/>
      <c r="S41" s="108">
        <f>P41-H41</f>
        <v>0</v>
      </c>
      <c r="T41" s="11"/>
      <c r="U41" s="137"/>
      <c r="V41" s="137"/>
      <c r="W41" s="137"/>
      <c r="X41" s="137"/>
      <c r="Y41" s="137"/>
      <c r="Z41" s="137"/>
      <c r="AA41" s="137"/>
      <c r="AB41" s="137"/>
    </row>
    <row r="42" spans="1:28" ht="17" thickBot="1">
      <c r="A42" s="141"/>
      <c r="B42" s="10"/>
      <c r="C42" s="109" t="s">
        <v>33</v>
      </c>
      <c r="D42" s="110"/>
      <c r="E42" s="110"/>
      <c r="F42" s="110"/>
      <c r="G42" s="110"/>
      <c r="H42" s="111">
        <f>H34-H41</f>
        <v>0</v>
      </c>
      <c r="I42" s="112"/>
      <c r="J42" s="5"/>
      <c r="K42" s="109" t="s">
        <v>33</v>
      </c>
      <c r="L42" s="110"/>
      <c r="M42" s="110"/>
      <c r="N42" s="110"/>
      <c r="O42" s="110"/>
      <c r="P42" s="78">
        <f>P34-P41</f>
        <v>0</v>
      </c>
      <c r="Q42" s="113"/>
      <c r="R42" s="5"/>
      <c r="S42" s="68">
        <f>P42-H42</f>
        <v>0</v>
      </c>
      <c r="T42" s="11"/>
      <c r="U42" s="137"/>
      <c r="V42" s="137"/>
      <c r="W42" s="137"/>
      <c r="X42" s="137"/>
      <c r="Y42" s="137"/>
      <c r="Z42" s="137"/>
      <c r="AA42" s="137"/>
      <c r="AB42" s="137"/>
    </row>
    <row r="43" spans="1:28" ht="17">
      <c r="A43" s="137"/>
      <c r="B43" s="2"/>
      <c r="C43" s="19"/>
      <c r="D43" s="19"/>
      <c r="E43" s="19"/>
      <c r="F43" s="19"/>
      <c r="G43" s="19"/>
      <c r="H43" s="19"/>
      <c r="I43" s="19"/>
      <c r="J43" s="19"/>
      <c r="K43" s="19"/>
      <c r="L43" s="19"/>
      <c r="M43" s="19"/>
      <c r="N43" s="19"/>
      <c r="O43" s="19"/>
      <c r="P43" s="19"/>
      <c r="Q43" s="19"/>
      <c r="R43" s="4"/>
      <c r="S43" s="4"/>
      <c r="T43" s="3"/>
      <c r="U43" s="137"/>
      <c r="V43" s="137"/>
      <c r="W43" s="137"/>
      <c r="X43" s="137"/>
      <c r="Y43" s="137"/>
      <c r="Z43" s="137"/>
      <c r="AA43" s="137"/>
      <c r="AB43" s="137"/>
    </row>
    <row r="44" spans="1:28" ht="41" customHeight="1">
      <c r="A44" s="137"/>
      <c r="B44" s="2"/>
      <c r="C44" s="114" t="s">
        <v>34</v>
      </c>
      <c r="D44" s="114"/>
      <c r="E44" s="114"/>
      <c r="F44" s="114"/>
      <c r="G44" s="114"/>
      <c r="H44" s="114"/>
      <c r="I44" s="114"/>
      <c r="J44" s="114"/>
      <c r="K44" s="114"/>
      <c r="L44" s="114"/>
      <c r="M44" s="114"/>
      <c r="N44" s="114"/>
      <c r="O44" s="114"/>
      <c r="P44" s="114"/>
      <c r="Q44" s="114"/>
      <c r="R44" s="4"/>
      <c r="S44" s="4"/>
      <c r="T44" s="3"/>
      <c r="U44" s="137"/>
      <c r="V44" s="137"/>
      <c r="W44" s="137"/>
      <c r="X44" s="137"/>
      <c r="Y44" s="137"/>
      <c r="Z44" s="137"/>
      <c r="AA44" s="137"/>
      <c r="AB44" s="137"/>
    </row>
    <row r="45" spans="1:28" ht="17">
      <c r="A45" s="137"/>
      <c r="B45" s="2"/>
      <c r="C45" s="19"/>
      <c r="D45" s="19"/>
      <c r="E45" s="19"/>
      <c r="F45" s="19"/>
      <c r="G45" s="19"/>
      <c r="H45" s="19"/>
      <c r="I45" s="19"/>
      <c r="J45" s="19"/>
      <c r="K45" s="19"/>
      <c r="L45" s="19"/>
      <c r="M45" s="19"/>
      <c r="N45" s="19"/>
      <c r="O45" s="19"/>
      <c r="P45" s="19"/>
      <c r="Q45" s="19"/>
      <c r="R45" s="4"/>
      <c r="S45" s="4"/>
      <c r="T45" s="3"/>
      <c r="U45" s="137"/>
      <c r="V45" s="137"/>
      <c r="W45" s="137"/>
      <c r="X45" s="137"/>
      <c r="Y45" s="137"/>
      <c r="Z45" s="137"/>
      <c r="AA45" s="137"/>
      <c r="AB45" s="137"/>
    </row>
    <row r="46" spans="1:28" ht="18" thickBot="1">
      <c r="A46" s="137"/>
      <c r="B46" s="12"/>
      <c r="C46" s="22"/>
      <c r="D46" s="22"/>
      <c r="E46" s="22"/>
      <c r="F46" s="22"/>
      <c r="G46" s="22"/>
      <c r="H46" s="22"/>
      <c r="I46" s="22"/>
      <c r="J46" s="13"/>
      <c r="K46" s="13"/>
      <c r="L46" s="13"/>
      <c r="M46" s="13"/>
      <c r="N46" s="13"/>
      <c r="O46" s="13"/>
      <c r="P46" s="13"/>
      <c r="Q46" s="13"/>
      <c r="R46" s="13"/>
      <c r="S46" s="13"/>
      <c r="T46" s="14"/>
      <c r="U46" s="137"/>
      <c r="V46" s="137"/>
      <c r="W46" s="137"/>
      <c r="X46" s="137"/>
      <c r="Y46" s="137"/>
      <c r="Z46" s="137"/>
      <c r="AA46" s="137"/>
      <c r="AB46" s="137"/>
    </row>
    <row r="47" spans="1:28">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row>
    <row r="48" spans="1:28">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row>
    <row r="49" spans="1:28">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row>
    <row r="50" spans="1:28">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row>
    <row r="51" spans="1:28">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row>
    <row r="52" spans="1:28">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row>
    <row r="53" spans="1:28">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row>
    <row r="54" spans="1:28">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row>
    <row r="55" spans="1:28">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row>
    <row r="56" spans="1:28">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row>
    <row r="57" spans="1:28">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row>
    <row r="58" spans="1:28">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row>
    <row r="59" spans="1:28">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row>
    <row r="60" spans="1:28">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row>
    <row r="61" spans="1:28">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row>
    <row r="62" spans="1:28">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row>
    <row r="63" spans="1:28">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row>
    <row r="64" spans="1:28">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row>
    <row r="65" spans="1:28">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row>
    <row r="66" spans="1:28">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row>
    <row r="67" spans="1:28">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row>
    <row r="68" spans="1:28">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row>
    <row r="69" spans="1:28">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row>
    <row r="70" spans="1:28">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row>
    <row r="71" spans="1:28">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row>
  </sheetData>
  <sheetProtection algorithmName="SHA-512" hashValue="JhZUA+oMkVFcCkRpjrTl59icbDmQs0eAOVn5oyt+oL6iIz90Ze6mPcMV7YI+Alwuenp9ZlfHP8Rzph/LuzWxlQ==" saltValue="XQKR50WSQD40DEPfPj0/7g==" spinCount="100000" sheet="1" objects="1" scenarios="1"/>
  <mergeCells count="101">
    <mergeCell ref="B1:F1"/>
    <mergeCell ref="B2:T2"/>
    <mergeCell ref="B3:G3"/>
    <mergeCell ref="B4:T4"/>
    <mergeCell ref="B5:T5"/>
    <mergeCell ref="B6:Q6"/>
    <mergeCell ref="C15:G15"/>
    <mergeCell ref="H15:I15"/>
    <mergeCell ref="C16:G16"/>
    <mergeCell ref="H16:I16"/>
    <mergeCell ref="C17:G17"/>
    <mergeCell ref="H17:I17"/>
    <mergeCell ref="B7:Q7"/>
    <mergeCell ref="B8:Q8"/>
    <mergeCell ref="B9:Q9"/>
    <mergeCell ref="B10:Q10"/>
    <mergeCell ref="B11:Q11"/>
    <mergeCell ref="C14:G14"/>
    <mergeCell ref="H14:I14"/>
    <mergeCell ref="C23:I23"/>
    <mergeCell ref="K23:Q23"/>
    <mergeCell ref="C24:G24"/>
    <mergeCell ref="H24:I24"/>
    <mergeCell ref="K24:O24"/>
    <mergeCell ref="P24:Q24"/>
    <mergeCell ref="C18:G18"/>
    <mergeCell ref="H18:I18"/>
    <mergeCell ref="C19:G19"/>
    <mergeCell ref="H19:I19"/>
    <mergeCell ref="C20:G20"/>
    <mergeCell ref="H20:I20"/>
    <mergeCell ref="C27:G27"/>
    <mergeCell ref="H27:I27"/>
    <mergeCell ref="K27:O27"/>
    <mergeCell ref="P27:Q27"/>
    <mergeCell ref="C28:G28"/>
    <mergeCell ref="H28:I28"/>
    <mergeCell ref="K28:O28"/>
    <mergeCell ref="P28:Q28"/>
    <mergeCell ref="C25:G25"/>
    <mergeCell ref="H25:I25"/>
    <mergeCell ref="K25:O25"/>
    <mergeCell ref="P25:Q25"/>
    <mergeCell ref="C26:G26"/>
    <mergeCell ref="H26:I26"/>
    <mergeCell ref="K26:O26"/>
    <mergeCell ref="P26:Q26"/>
    <mergeCell ref="H29:I29"/>
    <mergeCell ref="C30:G30"/>
    <mergeCell ref="H30:I30"/>
    <mergeCell ref="K30:O30"/>
    <mergeCell ref="P30:Q30"/>
    <mergeCell ref="C31:G31"/>
    <mergeCell ref="H31:I31"/>
    <mergeCell ref="K31:O31"/>
    <mergeCell ref="P31:Q31"/>
    <mergeCell ref="C34:G34"/>
    <mergeCell ref="H34:I34"/>
    <mergeCell ref="K34:O34"/>
    <mergeCell ref="P34:Q34"/>
    <mergeCell ref="C36:G36"/>
    <mergeCell ref="H36:I36"/>
    <mergeCell ref="K36:O36"/>
    <mergeCell ref="P36:Q36"/>
    <mergeCell ref="C32:G32"/>
    <mergeCell ref="H32:I32"/>
    <mergeCell ref="K32:O32"/>
    <mergeCell ref="P32:Q32"/>
    <mergeCell ref="C33:G33"/>
    <mergeCell ref="H33:I33"/>
    <mergeCell ref="K33:O33"/>
    <mergeCell ref="P33:Q33"/>
    <mergeCell ref="C39:G39"/>
    <mergeCell ref="H39:I39"/>
    <mergeCell ref="K39:O39"/>
    <mergeCell ref="P39:Q39"/>
    <mergeCell ref="C40:G40"/>
    <mergeCell ref="H40:I40"/>
    <mergeCell ref="K40:O40"/>
    <mergeCell ref="P40:Q40"/>
    <mergeCell ref="C37:G37"/>
    <mergeCell ref="H37:I37"/>
    <mergeCell ref="K37:O37"/>
    <mergeCell ref="P37:Q37"/>
    <mergeCell ref="C38:G38"/>
    <mergeCell ref="H38:I38"/>
    <mergeCell ref="K38:O38"/>
    <mergeCell ref="P38:Q38"/>
    <mergeCell ref="C43:Q43"/>
    <mergeCell ref="C44:Q44"/>
    <mergeCell ref="C45:Q45"/>
    <mergeCell ref="C46:G46"/>
    <mergeCell ref="H46:I46"/>
    <mergeCell ref="C41:G41"/>
    <mergeCell ref="H41:I41"/>
    <mergeCell ref="K41:O41"/>
    <mergeCell ref="P41:Q41"/>
    <mergeCell ref="C42:G42"/>
    <mergeCell ref="H42:I42"/>
    <mergeCell ref="K42:O42"/>
    <mergeCell ref="P42:Q42"/>
  </mergeCells>
  <conditionalFormatting sqref="H26">
    <cfRule type="containsText" dxfId="1" priority="2" operator="containsText" text="Error">
      <formula>NOT(ISERROR(SEARCH("Error",H26)))</formula>
    </cfRule>
  </conditionalFormatting>
  <conditionalFormatting sqref="P26:Q26">
    <cfRule type="containsText" dxfId="0" priority="1" operator="containsText" text="ERROR">
      <formula>NOT(ISERROR(SEARCH("ERROR",P26)))</formula>
    </cfRule>
  </conditionalFormatting>
  <dataValidations count="2">
    <dataValidation type="decimal" operator="lessThanOrEqual" allowBlank="1" showInputMessage="1" showErrorMessage="1" sqref="H16:I16" xr:uid="{B643FC6F-9E62-7747-9B86-6937E7B7FE81}">
      <formula1>0.25</formula1>
    </dataValidation>
    <dataValidation type="decimal" operator="lessThanOrEqual" allowBlank="1" showInputMessage="1" showErrorMessage="1" sqref="H17" xr:uid="{AB5F3E47-E9F4-D64E-8BC1-E77C4347F8D5}">
      <formula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TERM</vt:lpstr>
      <vt:lpstr>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Kennedy</dc:creator>
  <cp:lastModifiedBy>Sheila Kennedy</cp:lastModifiedBy>
  <dcterms:created xsi:type="dcterms:W3CDTF">2025-05-01T12:30:58Z</dcterms:created>
  <dcterms:modified xsi:type="dcterms:W3CDTF">2025-06-04T18:02:10Z</dcterms:modified>
</cp:coreProperties>
</file>