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202300"/>
  <mc:AlternateContent xmlns:mc="http://schemas.openxmlformats.org/markup-compatibility/2006">
    <mc:Choice Requires="x15">
      <x15ac:absPath xmlns:x15ac="http://schemas.microsoft.com/office/spreadsheetml/2010/11/ac" url="/Users/skennedy/Desktop/"/>
    </mc:Choice>
  </mc:AlternateContent>
  <xr:revisionPtr revIDLastSave="0" documentId="8_{D8EE4FB0-35EB-2448-A84E-A4745B7ED873}" xr6:coauthVersionLast="47" xr6:coauthVersionMax="47" xr10:uidLastSave="{00000000-0000-0000-0000-000000000000}"/>
  <bookViews>
    <workbookView xWindow="5440" yWindow="1660" windowWidth="31480" windowHeight="22740" xr2:uid="{729FA8D8-AB58-4D1A-81FF-BB37899BC1F1}"/>
  </bookViews>
  <sheets>
    <sheet name="TERM" sheetId="1" r:id="rId1"/>
    <sheet name="LIN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9" i="2" l="1"/>
  <c r="P38" i="2"/>
  <c r="H38" i="2"/>
  <c r="P33" i="2"/>
  <c r="H33" i="2"/>
  <c r="P32" i="2"/>
  <c r="H32" i="2"/>
  <c r="P31" i="2"/>
  <c r="H31" i="2"/>
  <c r="P30" i="2"/>
  <c r="H30" i="2"/>
  <c r="P25" i="2"/>
  <c r="H25" i="2"/>
  <c r="P24" i="2"/>
  <c r="H24" i="2"/>
  <c r="H39" i="1"/>
  <c r="P38" i="1"/>
  <c r="P33" i="1"/>
  <c r="H33" i="1"/>
  <c r="P32" i="1"/>
  <c r="P34" i="1" s="1"/>
  <c r="H32" i="1"/>
  <c r="P31" i="1"/>
  <c r="H31" i="1"/>
  <c r="H30" i="1"/>
  <c r="P25" i="1"/>
  <c r="P26" i="1" s="1"/>
  <c r="H25" i="1"/>
  <c r="P24" i="1"/>
  <c r="P30" i="1" s="1"/>
  <c r="H24" i="1"/>
  <c r="H34" i="2" l="1"/>
  <c r="P26" i="2"/>
  <c r="P34" i="2"/>
  <c r="S34" i="2" s="1"/>
  <c r="H26" i="2"/>
  <c r="H38" i="1"/>
  <c r="H26" i="1"/>
  <c r="H27" i="2"/>
  <c r="H28" i="2" s="1"/>
  <c r="P27" i="2"/>
  <c r="P28" i="2" s="1"/>
  <c r="S28" i="2" s="1"/>
  <c r="H37" i="2"/>
  <c r="H41" i="2" s="1"/>
  <c r="H42" i="2" s="1"/>
  <c r="H27" i="1"/>
  <c r="H28" i="1" s="1"/>
  <c r="P27" i="1"/>
  <c r="P28" i="1" s="1"/>
  <c r="S28" i="1" s="1"/>
  <c r="P37" i="1"/>
  <c r="P41" i="1" s="1"/>
  <c r="P42" i="1" s="1"/>
  <c r="H34" i="1"/>
  <c r="P37" i="2" l="1"/>
  <c r="P41" i="2" s="1"/>
  <c r="S41" i="2" s="1"/>
  <c r="H37" i="1"/>
  <c r="H41" i="1" s="1"/>
  <c r="S41" i="1" s="1"/>
  <c r="S34" i="1"/>
  <c r="P42" i="2" l="1"/>
  <c r="S42" i="2" s="1"/>
  <c r="H42" i="1"/>
  <c r="S42"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<sst xmlns="http://schemas.openxmlformats.org/spreadsheetml/2006/main" count="102" uniqueCount="42">
  <si>
    <t>Interactive Comparison Tool</t>
  </si>
  <si>
    <t>Leveraged vs Pro-Rata Insurance:  Term Loan</t>
  </si>
  <si>
    <t>FAME’s Loan Insurance Program provides two types of insurance coverage: Leveraged and Pro-Rata.</t>
  </si>
  <si>
    <t>Enter your assumptions about the loan including the insurance percentage you would seek on a pro-rata and leveraged basis to help determine which type of insurance you will seek from FAME. This interactive model uses the annual fee option; 3- and 5-year fee options are also available.</t>
  </si>
  <si>
    <t>TERM LOAN</t>
  </si>
  <si>
    <t>INPUTS</t>
  </si>
  <si>
    <t>Loan Amount</t>
  </si>
  <si>
    <t>Leveraged Insurance %</t>
  </si>
  <si>
    <t>Pro-Rata Insurance %</t>
  </si>
  <si>
    <t>Balance at Default</t>
  </si>
  <si>
    <t>Disposition / Liquidation of Collateral</t>
  </si>
  <si>
    <t>Reasonable Collection Costs &amp; 90 Days of Interest</t>
  </si>
  <si>
    <t>LEVERAGED</t>
  </si>
  <si>
    <t>PRO-RATA</t>
  </si>
  <si>
    <t>VARIANCE</t>
  </si>
  <si>
    <t>Insurance %</t>
  </si>
  <si>
    <t>Insured Balance</t>
  </si>
  <si>
    <t>Year-1 Fee (&lt;$1MM = 2% / &gt;$1MM 2.50%)</t>
  </si>
  <si>
    <r>
      <t>Year-1 Fee (</t>
    </r>
    <r>
      <rPr>
        <u/>
        <sz val="11"/>
        <color theme="1"/>
        <rFont val="Overpass"/>
      </rPr>
      <t>&lt;</t>
    </r>
    <r>
      <rPr>
        <sz val="11"/>
        <color theme="1"/>
        <rFont val="Overpass"/>
      </rPr>
      <t>$1MM = 1% / &gt;$1MM 1.25%)</t>
    </r>
  </si>
  <si>
    <t>Fee Total</t>
  </si>
  <si>
    <t>Default Balance</t>
  </si>
  <si>
    <t>Reasonable Collection Costs &amp; 90 days of Interest</t>
  </si>
  <si>
    <t>Lender Loss Prior to Submission</t>
  </si>
  <si>
    <t xml:space="preserve">Leveraged claims are based on the lowest of three scenarios </t>
  </si>
  <si>
    <t>Pro-Rata claims are based on the lowest of two scenarios</t>
  </si>
  <si>
    <t>1.  100% of the Lender's Loss</t>
  </si>
  <si>
    <t>1.  Lender Loss Prior to Submission * Insurance %</t>
  </si>
  <si>
    <t>2.  Loan Balance at Default + Collection Costs * Insurance %</t>
  </si>
  <si>
    <t xml:space="preserve">2.  Original Insured Balance  </t>
  </si>
  <si>
    <t>3.  Original Insured Balance</t>
  </si>
  <si>
    <t>Leveraged Claim Paid</t>
  </si>
  <si>
    <t>Pro-Rata Claim Paid</t>
  </si>
  <si>
    <t>Lender Loss</t>
  </si>
  <si>
    <t xml:space="preserve">This simplified tool is provided for illustration purposes only and is intended to highlight differences in methodology for calculation of claim payments between leveraged and pro-rata insurance. While accurate for the examples tested, each FAME insurance claim is analyzed based on the terms of the Master Loan Insurance Agreement, the Loan Insurance Authorization, and the facts and circumstances of each claim, which may differ from the result calculated by the tool. </t>
  </si>
  <si>
    <t>Leveraged vs Pro-Rata Insurance:  Working Line of Credit</t>
  </si>
  <si>
    <t>LINE OF CREDIT</t>
  </si>
  <si>
    <t>Reasonable Collection Costs &amp; 90 Days of Interest (CC)</t>
  </si>
  <si>
    <r>
      <t>Year-1 Fee (</t>
    </r>
    <r>
      <rPr>
        <u/>
        <sz val="11"/>
        <color theme="1"/>
        <rFont val="Overpass"/>
      </rPr>
      <t>&lt;</t>
    </r>
    <r>
      <rPr>
        <sz val="11"/>
        <color theme="1"/>
        <rFont val="Overpass"/>
      </rPr>
      <t>$1MM = 2% / &gt;$1MM 2.50%)</t>
    </r>
  </si>
  <si>
    <t xml:space="preserve">For Working Capital Lines you can opt for up to 90% pro-rata insurance limited to $2,500,000 of FAME exposure, or up to 20% leveraged insurance limited to $2,500,000 of FAME exposure.  FAME's Online Answer Program (OLA) limits coverage to $1,500,000.  </t>
  </si>
  <si>
    <t>For term loans, you can opt for up to 90% insurance of a loan on a pro-rata basis, or up to 25% insurance on a leveraged basis (up to $3,000,000); 100% pro-rata insurance may be available for loans to veterans. FAME exposure to any one relationship may not exceed $7,000,000. (This amount is reviewed and set annually. Please verify this amount with FAME.)  FAME's Online Answer Program (OLA) limits insurance coverage to $1,500,000.</t>
  </si>
  <si>
    <t>For Line of Credit comparison, please click on the "Line" tab in the bottom left of the window.</t>
  </si>
  <si>
    <t>For Term Loan comparison, please click on the "Term" tab in the bottom left of the window.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</si>
</sst>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0.0%"/>
    <numFmt numFmtId="165" formatCode="&quot;$&quot;#,##0"/>
  </numFmts>
  <fonts count="16">
    <font>
      <sz val="11"/>
      <color theme="1"/>
      <name val="Aptos Narrow"/>
      <family val="2"/>
      <scheme val="minor"/>
    </font>
    <font>
      <sz val="11"/>
      <color theme="1"/>
      <name val="Aptos Narrow"/>
      <family val="2"/>
      <scheme val="minor"/>
    </font>
    <font>
      <b/>
      <sz val="24"/>
      <color theme="1"/>
      <name val="Overpass Bold"/>
    </font>
    <font>
      <sz val="26"/>
      <color theme="0"/>
      <name val="Bitter Pro Bold"/>
    </font>
    <font>
      <sz val="11"/>
      <color theme="1"/>
      <name val="Overpass"/>
    </font>
    <font>
      <b/>
      <sz val="11"/>
      <color theme="0"/>
      <name val="Overpass"/>
    </font>
    <font>
      <u/>
      <sz val="11"/>
      <color theme="1"/>
      <name val="Overpass"/>
    </font>
    <font>
      <sz val="11"/>
      <color theme="0"/>
      <name val="Overpass"/>
    </font>
    <font>
      <i/>
      <sz val="9"/>
      <color theme="1"/>
      <name val="Overpass"/>
    </font>
    <font>
      <b/>
      <sz val="11"/>
      <color theme="1"/>
      <name val="Overpass"/>
    </font>
    <font>
      <sz val="11"/>
      <color theme="1"/>
      <name val="Aptos"/>
    </font>
    <font>
      <sz val="14"/>
      <color theme="1"/>
      <name val="Overpass Bold"/>
    </font>
    <font>
      <sz val="12"/>
      <color theme="1"/>
      <name val="Overpass"/>
    </font>
    <font>
      <b/>
      <sz val="11"/>
      <color theme="1"/>
      <name val="Overpass Bold"/>
    </font>
    <font>
      <b/>
      <sz val="11"/>
      <color theme="0"/>
      <name val="Overpass Bold"/>
    </font>
    <font>
      <i/>
      <sz val="9"/>
      <color theme="1"/>
      <name val="Overpass Italic"/>
    </font>
  </fonts>
  <fills count="9">
    <fill>
      <patternFill patternType="none"/>
    </fill>
    <fill>
      <patternFill patternType="gray125"/>
    </fill>
    <fill>
      <patternFill patternType="solid">
        <fgColor rgb="FF0070A3"/>
        <bgColor indexed="64"/>
      </patternFill>
    </fill>
    <fill>
      <patternFill patternType="solid">
        <fgColor rgb="FFFFFF00"/>
        <bgColor indexed="64"/>
      </patternFill>
    </fill>
    <fill>
      <patternFill patternType="solid">
        <fgColor rgb="FFBD491F"/>
        <bgColor indexed="64"/>
      </patternFill>
    </fill>
    <fill>
      <patternFill patternType="solid">
        <fgColor rgb="FFFBF0E5"/>
        <bgColor indexed="64"/>
      </patternFill>
    </fill>
    <fill>
      <patternFill patternType="solid">
        <fgColor theme="0" tint="-0.14999847407452621"/>
        <bgColor indexed="64"/>
      </patternFill>
    </fill>
    <fill>
      <patternFill patternType="solid">
        <fgColor rgb="FFD9D9D9"/>
        <bgColor indexed="64"/>
      </patternFill>
    </fill>
    <fill>
      <patternFill patternType="solid">
        <fgColor rgb="FFE4EDF8"/>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29">
    <xf numFmtId="0" fontId="0" fillId="0" borderId="0" xfId="0"/>
    <xf numFmtId="0" fontId="0" fillId="0" borderId="4" xfId="0" applyBorder="1"/>
    <xf numFmtId="0" fontId="0" fillId="0" borderId="5" xfId="0" applyBorder="1"/>
    <xf numFmtId="0" fontId="4" fillId="0" borderId="0" xfId="0" applyFont="1" applyAlignment="1">
      <alignment vertical="center"/>
    </xf>
    <xf numFmtId="0" fontId="0" fillId="0" borderId="0" xfId="0" applyAlignment="1">
      <alignment wrapText="1"/>
    </xf>
    <xf numFmtId="0" fontId="0" fillId="0" borderId="5" xfId="0" applyBorder="1" applyAlignment="1">
      <alignment wrapText="1"/>
    </xf>
    <xf numFmtId="0" fontId="4" fillId="0" borderId="0" xfId="0" applyFont="1"/>
    <xf numFmtId="0" fontId="4" fillId="0" borderId="0" xfId="0" applyFont="1" applyAlignment="1">
      <alignment horizontal="left" vertical="center" indent="1"/>
    </xf>
    <xf numFmtId="0" fontId="0" fillId="0" borderId="0" xfId="0" applyAlignment="1">
      <alignment vertical="center"/>
    </xf>
    <xf numFmtId="0" fontId="0" fillId="0" borderId="4" xfId="0" applyBorder="1" applyAlignment="1">
      <alignment vertical="center"/>
    </xf>
    <xf numFmtId="0" fontId="5" fillId="4" borderId="12" xfId="0" applyFont="1" applyFill="1" applyBorder="1" applyAlignment="1">
      <alignment horizontal="center" vertical="center"/>
    </xf>
    <xf numFmtId="0" fontId="0" fillId="0" borderId="5" xfId="0" applyBorder="1" applyAlignment="1">
      <alignment vertical="center"/>
    </xf>
    <xf numFmtId="0" fontId="4" fillId="5" borderId="13" xfId="0" applyFont="1" applyFill="1" applyBorder="1" applyAlignment="1">
      <alignment vertical="center"/>
    </xf>
    <xf numFmtId="6" fontId="4" fillId="5" borderId="14" xfId="0" applyNumberFormat="1" applyFont="1" applyFill="1" applyBorder="1" applyAlignment="1">
      <alignment vertical="center"/>
    </xf>
    <xf numFmtId="0" fontId="4" fillId="0" borderId="0" xfId="0" applyFont="1" applyAlignment="1">
      <alignment horizontal="center"/>
    </xf>
    <xf numFmtId="0" fontId="4" fillId="0" borderId="4" xfId="0" applyFont="1" applyBorder="1" applyAlignment="1">
      <alignment vertical="center"/>
    </xf>
    <xf numFmtId="0" fontId="4" fillId="0" borderId="5" xfId="0" applyFont="1" applyBorder="1" applyAlignment="1">
      <alignment vertical="center"/>
    </xf>
    <xf numFmtId="6" fontId="4" fillId="0" borderId="0" xfId="0" applyNumberFormat="1" applyFont="1" applyAlignment="1">
      <alignment horizontal="center" vertical="center"/>
    </xf>
    <xf numFmtId="0" fontId="7" fillId="0" borderId="0" xfId="0" applyFont="1" applyAlignment="1">
      <alignment vertical="center"/>
    </xf>
    <xf numFmtId="0" fontId="0" fillId="0" borderId="0" xfId="0" applyAlignment="1">
      <alignment horizontal="left" vertical="center" indent="1"/>
    </xf>
    <xf numFmtId="0" fontId="0" fillId="0" borderId="4" xfId="0" applyBorder="1" applyAlignment="1">
      <alignment horizontal="left" vertical="center" indent="1"/>
    </xf>
    <xf numFmtId="0" fontId="0" fillId="0" borderId="5" xfId="0" applyBorder="1" applyAlignment="1">
      <alignment horizontal="left" vertical="center" indent="1"/>
    </xf>
    <xf numFmtId="6" fontId="4" fillId="5" borderId="13" xfId="0" applyNumberFormat="1" applyFont="1" applyFill="1" applyBorder="1" applyAlignment="1">
      <alignment vertical="center"/>
    </xf>
    <xf numFmtId="0" fontId="0" fillId="0" borderId="8" xfId="0" applyBorder="1"/>
    <xf numFmtId="0" fontId="4" fillId="0" borderId="9" xfId="0" applyFont="1" applyBorder="1"/>
    <xf numFmtId="0" fontId="0" fillId="0" borderId="11" xfId="0" applyBorder="1"/>
    <xf numFmtId="0" fontId="4" fillId="8" borderId="0" xfId="0" applyFont="1" applyFill="1" applyAlignment="1">
      <alignment horizontal="left" vertical="center" indent="1"/>
    </xf>
    <xf numFmtId="0" fontId="14" fillId="4" borderId="12" xfId="0" applyFont="1" applyFill="1" applyBorder="1" applyAlignment="1">
      <alignment horizontal="center" vertical="center"/>
    </xf>
    <xf numFmtId="0" fontId="0" fillId="0" borderId="0" xfId="0"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0" xfId="0" applyFont="1" applyFill="1" applyAlignment="1">
      <alignment horizontal="center" vertical="center"/>
    </xf>
    <xf numFmtId="0" fontId="11" fillId="3" borderId="5" xfId="0" applyFont="1" applyFill="1" applyBorder="1" applyAlignment="1">
      <alignment horizontal="center" vertical="center"/>
    </xf>
    <xf numFmtId="0" fontId="2" fillId="0" borderId="9" xfId="0" applyFont="1" applyBorder="1" applyAlignment="1">
      <alignment horizontal="left" vertical="center"/>
    </xf>
    <xf numFmtId="0" fontId="12" fillId="0" borderId="4" xfId="0" applyFont="1" applyBorder="1" applyAlignment="1">
      <alignment horizontal="left" vertical="center" indent="1"/>
    </xf>
    <xf numFmtId="0" fontId="12" fillId="0" borderId="0" xfId="0" applyFont="1" applyAlignment="1">
      <alignment horizontal="left" vertical="center" indent="1"/>
    </xf>
    <xf numFmtId="0" fontId="0" fillId="0" borderId="4" xfId="0" applyBorder="1"/>
    <xf numFmtId="0" fontId="0" fillId="0" borderId="0" xfId="0"/>
    <xf numFmtId="0" fontId="14"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3" xfId="0" applyFont="1" applyFill="1" applyBorder="1" applyAlignment="1">
      <alignment horizontal="center" vertical="center"/>
    </xf>
    <xf numFmtId="0" fontId="12" fillId="0" borderId="4" xfId="0" applyFont="1" applyBorder="1" applyAlignment="1">
      <alignment horizontal="left" vertical="top" wrapText="1" indent="1"/>
    </xf>
    <xf numFmtId="0" fontId="12" fillId="0" borderId="0" xfId="0" applyFont="1" applyAlignment="1">
      <alignment horizontal="left" vertical="top" wrapText="1" indent="1"/>
    </xf>
    <xf numFmtId="0" fontId="4" fillId="0" borderId="4" xfId="0" applyFont="1" applyBorder="1" applyAlignment="1">
      <alignment horizontal="left" vertical="center" indent="1"/>
    </xf>
    <xf numFmtId="0" fontId="4" fillId="0" borderId="0" xfId="0" applyFont="1" applyAlignment="1">
      <alignment horizontal="left" vertical="center" indent="1"/>
    </xf>
    <xf numFmtId="6" fontId="4" fillId="3" borderId="7" xfId="0" applyNumberFormat="1" applyFont="1" applyFill="1" applyBorder="1" applyAlignment="1" applyProtection="1">
      <alignment horizontal="center" vertical="center"/>
      <protection locked="0"/>
    </xf>
    <xf numFmtId="6" fontId="4" fillId="3" borderId="5" xfId="0" applyNumberFormat="1" applyFont="1" applyFill="1" applyBorder="1" applyAlignment="1" applyProtection="1">
      <alignment horizontal="center" vertical="center"/>
      <protection locked="0"/>
    </xf>
    <xf numFmtId="9" fontId="4" fillId="3" borderId="7" xfId="0" applyNumberFormat="1" applyFont="1" applyFill="1" applyBorder="1" applyAlignment="1" applyProtection="1">
      <alignment horizontal="center" vertical="center"/>
      <protection locked="0"/>
    </xf>
    <xf numFmtId="9" fontId="4" fillId="3" borderId="5" xfId="0" applyNumberFormat="1" applyFont="1" applyFill="1" applyBorder="1" applyAlignment="1" applyProtection="1">
      <alignment horizontal="center" vertical="center"/>
      <protection locked="0"/>
    </xf>
    <xf numFmtId="164" fontId="4" fillId="3" borderId="7" xfId="0" applyNumberFormat="1" applyFont="1" applyFill="1" applyBorder="1" applyAlignment="1" applyProtection="1">
      <alignment horizontal="center" vertical="center"/>
      <protection locked="0"/>
    </xf>
    <xf numFmtId="164" fontId="4" fillId="3" borderId="5" xfId="0" applyNumberFormat="1" applyFont="1" applyFill="1" applyBorder="1" applyAlignment="1" applyProtection="1">
      <alignment horizontal="center" vertical="center"/>
      <protection locked="0"/>
    </xf>
    <xf numFmtId="0" fontId="4" fillId="0" borderId="8" xfId="0" applyFont="1" applyBorder="1" applyAlignment="1">
      <alignment horizontal="left" vertical="center" indent="1"/>
    </xf>
    <xf numFmtId="0" fontId="4" fillId="0" borderId="9" xfId="0" applyFont="1" applyBorder="1" applyAlignment="1">
      <alignment horizontal="left" vertical="center" indent="1"/>
    </xf>
    <xf numFmtId="6" fontId="4" fillId="3" borderId="10" xfId="0" applyNumberFormat="1" applyFont="1" applyFill="1" applyBorder="1" applyAlignment="1" applyProtection="1">
      <alignment horizontal="center" vertical="center"/>
      <protection locked="0"/>
    </xf>
    <xf numFmtId="6" fontId="4" fillId="3" borderId="11" xfId="0" applyNumberFormat="1" applyFont="1" applyFill="1" applyBorder="1" applyAlignment="1" applyProtection="1">
      <alignment horizontal="center" vertical="center"/>
      <protection locked="0"/>
    </xf>
    <xf numFmtId="6" fontId="4" fillId="0" borderId="5" xfId="1" applyNumberFormat="1" applyFont="1" applyBorder="1" applyAlignment="1" applyProtection="1">
      <alignment horizontal="center" vertical="center"/>
    </xf>
    <xf numFmtId="164" fontId="4" fillId="0" borderId="5" xfId="0" applyNumberFormat="1" applyFont="1" applyBorder="1" applyAlignment="1">
      <alignment horizontal="center" vertical="center"/>
    </xf>
    <xf numFmtId="9" fontId="4" fillId="0" borderId="5" xfId="0" applyNumberFormat="1" applyFont="1" applyBorder="1" applyAlignment="1">
      <alignment horizontal="center" vertical="center"/>
    </xf>
    <xf numFmtId="6" fontId="4" fillId="0" borderId="5" xfId="0" applyNumberFormat="1" applyFont="1" applyBorder="1" applyAlignment="1">
      <alignment horizontal="center" vertical="center"/>
    </xf>
    <xf numFmtId="0" fontId="4" fillId="0" borderId="0" xfId="0" applyFont="1"/>
    <xf numFmtId="0" fontId="4" fillId="0" borderId="1" xfId="0" applyFont="1" applyBorder="1" applyAlignment="1">
      <alignment horizontal="left" vertical="center" indent="1"/>
    </xf>
    <xf numFmtId="0" fontId="4" fillId="0" borderId="2" xfId="0" applyFont="1" applyBorder="1" applyAlignment="1">
      <alignment horizontal="left" vertical="center" indent="1"/>
    </xf>
    <xf numFmtId="5" fontId="4" fillId="0" borderId="2" xfId="0" applyNumberFormat="1" applyFont="1" applyBorder="1" applyAlignment="1">
      <alignment horizontal="center" vertical="center"/>
    </xf>
    <xf numFmtId="5" fontId="4" fillId="0" borderId="3" xfId="0" applyNumberFormat="1" applyFont="1" applyBorder="1" applyAlignment="1">
      <alignment horizontal="center" vertical="center"/>
    </xf>
    <xf numFmtId="10" fontId="4" fillId="0" borderId="0" xfId="2" applyNumberFormat="1" applyFont="1" applyBorder="1" applyAlignment="1">
      <alignment horizontal="center" vertical="center"/>
    </xf>
    <xf numFmtId="10" fontId="4" fillId="0" borderId="5" xfId="2" applyNumberFormat="1" applyFont="1" applyBorder="1" applyAlignment="1">
      <alignment horizontal="center" vertical="center"/>
    </xf>
    <xf numFmtId="165" fontId="4" fillId="0" borderId="9" xfId="0" applyNumberFormat="1" applyFont="1" applyBorder="1" applyAlignment="1">
      <alignment horizontal="center" vertical="center"/>
    </xf>
    <xf numFmtId="165" fontId="4" fillId="0" borderId="11" xfId="0" applyNumberFormat="1" applyFont="1" applyBorder="1" applyAlignment="1">
      <alignment horizontal="center" vertical="center"/>
    </xf>
    <xf numFmtId="6" fontId="4" fillId="0" borderId="9" xfId="0" applyNumberFormat="1" applyFont="1" applyBorder="1" applyAlignment="1">
      <alignment horizontal="center" vertical="center"/>
    </xf>
    <xf numFmtId="6" fontId="4" fillId="0" borderId="11" xfId="0" applyNumberFormat="1" applyFont="1" applyBorder="1" applyAlignment="1">
      <alignment horizontal="center" vertical="center"/>
    </xf>
    <xf numFmtId="0" fontId="4" fillId="6" borderId="8" xfId="0" applyFont="1" applyFill="1" applyBorder="1" applyAlignment="1">
      <alignment horizontal="left" vertical="center" indent="1"/>
    </xf>
    <xf numFmtId="0" fontId="4" fillId="6" borderId="9" xfId="0" applyFont="1" applyFill="1" applyBorder="1" applyAlignment="1">
      <alignment horizontal="left" vertical="center" indent="1"/>
    </xf>
    <xf numFmtId="6" fontId="4" fillId="6" borderId="9" xfId="0" applyNumberFormat="1" applyFont="1" applyFill="1" applyBorder="1" applyAlignment="1">
      <alignment horizontal="center" vertical="center"/>
    </xf>
    <xf numFmtId="6" fontId="4" fillId="6" borderId="11" xfId="0" applyNumberFormat="1" applyFont="1" applyFill="1" applyBorder="1" applyAlignment="1">
      <alignment horizontal="center" vertical="center"/>
    </xf>
    <xf numFmtId="0" fontId="13" fillId="0" borderId="1" xfId="0" applyFont="1" applyBorder="1" applyAlignment="1">
      <alignment horizontal="left" vertical="center" indent="1"/>
    </xf>
    <xf numFmtId="0" fontId="13" fillId="0" borderId="2" xfId="0" applyFont="1" applyBorder="1" applyAlignment="1">
      <alignment horizontal="left" vertical="center" indent="1"/>
    </xf>
    <xf numFmtId="0" fontId="4" fillId="0" borderId="3" xfId="0" applyFont="1" applyBorder="1" applyAlignment="1">
      <alignment horizontal="left" vertical="center" indent="1"/>
    </xf>
    <xf numFmtId="0" fontId="10" fillId="0" borderId="2" xfId="0" applyFont="1" applyBorder="1" applyAlignment="1">
      <alignment horizontal="left" vertical="center" indent="1"/>
    </xf>
    <xf numFmtId="0" fontId="10" fillId="0" borderId="3" xfId="0" applyFont="1" applyBorder="1" applyAlignment="1">
      <alignment horizontal="left" vertical="center" indent="1"/>
    </xf>
    <xf numFmtId="6" fontId="4" fillId="0" borderId="5" xfId="0" applyNumberFormat="1" applyFont="1" applyBorder="1" applyAlignment="1">
      <alignment horizontal="center"/>
    </xf>
    <xf numFmtId="165" fontId="4" fillId="0" borderId="0" xfId="0" applyNumberFormat="1" applyFont="1" applyAlignment="1">
      <alignment horizontal="center" vertical="center"/>
    </xf>
    <xf numFmtId="165" fontId="4" fillId="0" borderId="5" xfId="0" applyNumberFormat="1" applyFont="1" applyBorder="1" applyAlignment="1">
      <alignment horizontal="center" vertical="center"/>
    </xf>
    <xf numFmtId="6" fontId="4" fillId="0" borderId="5" xfId="1" applyNumberFormat="1" applyFont="1" applyBorder="1" applyAlignment="1" applyProtection="1">
      <alignment horizontal="center"/>
    </xf>
    <xf numFmtId="6" fontId="4" fillId="0" borderId="4" xfId="0" applyNumberFormat="1" applyFont="1" applyBorder="1" applyAlignment="1">
      <alignment horizontal="left" vertical="center" indent="1"/>
    </xf>
    <xf numFmtId="6" fontId="4" fillId="0" borderId="0" xfId="0" applyNumberFormat="1" applyFont="1" applyAlignment="1">
      <alignment horizontal="left" vertical="center" indent="1"/>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center"/>
    </xf>
    <xf numFmtId="0" fontId="4" fillId="6" borderId="4" xfId="0" applyFont="1" applyFill="1" applyBorder="1" applyAlignment="1">
      <alignment horizontal="left" vertical="center" indent="1"/>
    </xf>
    <xf numFmtId="0" fontId="4" fillId="6" borderId="0" xfId="0" applyFont="1" applyFill="1" applyAlignment="1">
      <alignment horizontal="left" vertical="center" indent="1"/>
    </xf>
    <xf numFmtId="6" fontId="4" fillId="6" borderId="5" xfId="0" applyNumberFormat="1" applyFont="1" applyFill="1" applyBorder="1" applyAlignment="1">
      <alignment horizontal="center"/>
    </xf>
    <xf numFmtId="6" fontId="4" fillId="6" borderId="0" xfId="0" applyNumberFormat="1" applyFont="1" applyFill="1" applyAlignment="1">
      <alignment horizontal="center" vertical="center"/>
    </xf>
    <xf numFmtId="6" fontId="4" fillId="6" borderId="5" xfId="0" applyNumberFormat="1" applyFont="1" applyFill="1" applyBorder="1" applyAlignment="1">
      <alignment horizontal="center" vertical="center"/>
    </xf>
    <xf numFmtId="0" fontId="15" fillId="0" borderId="0" xfId="0" applyFont="1" applyAlignment="1">
      <alignment vertical="center" wrapText="1"/>
    </xf>
    <xf numFmtId="0" fontId="4" fillId="0" borderId="9" xfId="0" applyFont="1" applyBorder="1"/>
    <xf numFmtId="6" fontId="4" fillId="0" borderId="9" xfId="0" applyNumberFormat="1" applyFont="1" applyBorder="1" applyAlignment="1">
      <alignment horizontal="center"/>
    </xf>
    <xf numFmtId="6" fontId="4" fillId="0" borderId="11" xfId="0" applyNumberFormat="1" applyFont="1" applyBorder="1" applyAlignment="1">
      <alignment horizontal="center"/>
    </xf>
    <xf numFmtId="0" fontId="4" fillId="0" borderId="11" xfId="0" applyFont="1" applyBorder="1" applyAlignment="1">
      <alignment horizontal="center" vertical="center"/>
    </xf>
    <xf numFmtId="0" fontId="12" fillId="0" borderId="4" xfId="0" applyFont="1" applyBorder="1" applyAlignment="1">
      <alignment horizontal="left" vertical="top" indent="1"/>
    </xf>
    <xf numFmtId="0" fontId="12" fillId="0" borderId="0" xfId="0" applyFont="1" applyAlignment="1">
      <alignment horizontal="left" vertical="top" indent="1"/>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3" xfId="0" applyFont="1" applyFill="1" applyBorder="1" applyAlignment="1">
      <alignment horizontal="center" vertical="center"/>
    </xf>
    <xf numFmtId="0" fontId="4" fillId="0" borderId="15" xfId="0" applyFont="1" applyBorder="1" applyAlignment="1">
      <alignment horizontal="left" vertical="center" indent="1"/>
    </xf>
    <xf numFmtId="0" fontId="4" fillId="0" borderId="16" xfId="0" applyFont="1" applyBorder="1" applyAlignment="1">
      <alignment horizontal="left" vertical="center" indent="1"/>
    </xf>
    <xf numFmtId="6" fontId="4" fillId="7" borderId="9" xfId="0" applyNumberFormat="1" applyFont="1" applyFill="1" applyBorder="1" applyAlignment="1">
      <alignment horizontal="center" vertical="center"/>
    </xf>
    <xf numFmtId="6" fontId="4" fillId="7" borderId="11" xfId="0" applyNumberFormat="1" applyFont="1" applyFill="1" applyBorder="1" applyAlignment="1">
      <alignment horizontal="center" vertical="center"/>
    </xf>
    <xf numFmtId="0" fontId="9" fillId="0" borderId="1" xfId="0" applyFont="1" applyBorder="1" applyAlignment="1">
      <alignment horizontal="left" vertical="center" indent="1"/>
    </xf>
    <xf numFmtId="0" fontId="9" fillId="0" borderId="2" xfId="0" applyFont="1" applyBorder="1" applyAlignment="1">
      <alignment horizontal="left" vertical="center" indent="1"/>
    </xf>
    <xf numFmtId="0" fontId="4" fillId="0" borderId="2" xfId="0" applyFont="1" applyBorder="1" applyAlignment="1">
      <alignment horizontal="center" vertical="center"/>
    </xf>
    <xf numFmtId="0" fontId="4" fillId="0" borderId="3" xfId="0" applyFont="1" applyBorder="1" applyAlignment="1">
      <alignment horizontal="center" vertical="center"/>
    </xf>
    <xf numFmtId="6" fontId="4" fillId="0" borderId="0" xfId="0" applyNumberFormat="1" applyFont="1" applyAlignment="1">
      <alignment horizontal="center" vertical="center"/>
    </xf>
    <xf numFmtId="3" fontId="4" fillId="0" borderId="0" xfId="0" applyNumberFormat="1" applyFont="1" applyAlignment="1">
      <alignment horizontal="center" vertical="center"/>
    </xf>
    <xf numFmtId="3" fontId="4" fillId="0" borderId="5" xfId="0" applyNumberFormat="1" applyFont="1" applyBorder="1" applyAlignment="1">
      <alignment horizontal="center" vertical="center"/>
    </xf>
    <xf numFmtId="0" fontId="4" fillId="8" borderId="4" xfId="0" applyFont="1" applyFill="1" applyBorder="1" applyAlignment="1">
      <alignment horizontal="left" vertical="center" indent="1"/>
    </xf>
    <xf numFmtId="0" fontId="4" fillId="8" borderId="0" xfId="0" applyFont="1" applyFill="1" applyAlignment="1">
      <alignment horizontal="left" vertical="center" indent="1"/>
    </xf>
    <xf numFmtId="6" fontId="4" fillId="8" borderId="5" xfId="0" applyNumberFormat="1" applyFont="1" applyFill="1" applyBorder="1" applyAlignment="1">
      <alignment horizontal="center"/>
    </xf>
    <xf numFmtId="6" fontId="4" fillId="8" borderId="0" xfId="0" applyNumberFormat="1" applyFont="1" applyFill="1" applyAlignment="1">
      <alignment horizontal="center" vertical="center"/>
    </xf>
    <xf numFmtId="6" fontId="4" fillId="8" borderId="5" xfId="0" applyNumberFormat="1" applyFont="1" applyFill="1" applyBorder="1" applyAlignment="1">
      <alignment horizontal="center" vertical="center"/>
    </xf>
    <xf numFmtId="0" fontId="8" fillId="0" borderId="0" xfId="0" applyFont="1" applyAlignment="1">
      <alignment vertical="center" wrapText="1"/>
    </xf>
    <xf numFmtId="0" fontId="4" fillId="7" borderId="8" xfId="0" applyFont="1" applyFill="1" applyBorder="1" applyAlignment="1">
      <alignment horizontal="left" vertical="center" indent="1"/>
    </xf>
    <xf numFmtId="0" fontId="4" fillId="7" borderId="9" xfId="0" applyFont="1" applyFill="1" applyBorder="1" applyAlignment="1">
      <alignment horizontal="left" vertical="center" indent="1"/>
    </xf>
    <xf numFmtId="6" fontId="4" fillId="7" borderId="9" xfId="0" applyNumberFormat="1" applyFont="1" applyFill="1" applyBorder="1" applyAlignment="1">
      <alignment horizontal="center"/>
    </xf>
    <xf numFmtId="6" fontId="4" fillId="7" borderId="11" xfId="0" applyNumberFormat="1" applyFont="1" applyFill="1" applyBorder="1" applyAlignment="1">
      <alignment horizontal="center"/>
    </xf>
    <xf numFmtId="0" fontId="4" fillId="7" borderId="11" xfId="0" applyFont="1" applyFill="1" applyBorder="1" applyAlignment="1">
      <alignment horizontal="center" vertical="center"/>
    </xf>
  </cellXfs>
  <cellStyles count="3">
    <cellStyle name="Currency" xfId="1" builtinId="4"/>
    <cellStyle name="Normal" xfId="0" builtinId="0"/>
    <cellStyle name="Percent" xfId="2" builtinId="5"/>
  </cellStyles>
  <dxfs count="4">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22EF1-55C6-49F0-B5C0-E4A154185E79}">
  <dimension ref="A1:T46"/>
  <sheetViews>
    <sheetView tabSelected="1" zoomScale="126" zoomScaleNormal="126" workbookViewId="0">
      <selection activeCell="B5" sqref="B5:T5"/>
    </sheetView>
  </sheetViews>
  <sheetFormatPr baseColWidth="10" defaultColWidth="8.83203125" defaultRowHeight="15"/>
  <cols>
    <col min="7" max="7" width="27.5" customWidth="1"/>
    <col min="15" max="15" width="17.6640625" customWidth="1"/>
    <col min="19" max="19" width="15.33203125" customWidth="1"/>
  </cols>
  <sheetData>
    <row r="1" spans="1:20" ht="45" customHeight="1">
      <c r="B1" s="28" t="e" vm="1">
        <v>#VALUE!</v>
      </c>
      <c r="C1" s="28"/>
      <c r="D1" s="28"/>
      <c r="E1" s="28"/>
      <c r="F1" s="28"/>
    </row>
    <row r="2" spans="1:20" ht="15" customHeight="1">
      <c r="B2" s="28"/>
      <c r="C2" s="28"/>
      <c r="D2" s="28"/>
      <c r="E2" s="28"/>
      <c r="F2" s="28"/>
      <c r="G2" s="28"/>
      <c r="H2" s="28"/>
      <c r="I2" s="28"/>
      <c r="J2" s="28"/>
      <c r="K2" s="28"/>
      <c r="L2" s="28"/>
      <c r="M2" s="28"/>
      <c r="N2" s="28"/>
      <c r="O2" s="28"/>
      <c r="P2" s="28"/>
      <c r="Q2" s="28"/>
      <c r="R2" s="28"/>
      <c r="S2" s="28"/>
      <c r="T2" s="28"/>
    </row>
    <row r="3" spans="1:20" ht="35" thickBot="1">
      <c r="B3" s="35" t="s">
        <v>0</v>
      </c>
      <c r="C3" s="35"/>
      <c r="D3" s="35"/>
      <c r="E3" s="35"/>
      <c r="F3" s="35"/>
      <c r="G3" s="35"/>
    </row>
    <row r="4" spans="1:20" ht="51">
      <c r="B4" s="29" t="s">
        <v>1</v>
      </c>
      <c r="C4" s="30"/>
      <c r="D4" s="30"/>
      <c r="E4" s="30"/>
      <c r="F4" s="30"/>
      <c r="G4" s="30"/>
      <c r="H4" s="30"/>
      <c r="I4" s="30"/>
      <c r="J4" s="30"/>
      <c r="K4" s="30"/>
      <c r="L4" s="30"/>
      <c r="M4" s="30"/>
      <c r="N4" s="30"/>
      <c r="O4" s="30"/>
      <c r="P4" s="30"/>
      <c r="Q4" s="30"/>
      <c r="R4" s="30"/>
      <c r="S4" s="30"/>
      <c r="T4" s="31"/>
    </row>
    <row r="5" spans="1:20" ht="23">
      <c r="B5" s="32" t="s">
        <v>40</v>
      </c>
      <c r="C5" s="33"/>
      <c r="D5" s="33"/>
      <c r="E5" s="33"/>
      <c r="F5" s="33"/>
      <c r="G5" s="33"/>
      <c r="H5" s="33"/>
      <c r="I5" s="33"/>
      <c r="J5" s="33"/>
      <c r="K5" s="33"/>
      <c r="L5" s="33"/>
      <c r="M5" s="33"/>
      <c r="N5" s="33"/>
      <c r="O5" s="33"/>
      <c r="P5" s="33"/>
      <c r="Q5" s="33"/>
      <c r="R5" s="33"/>
      <c r="S5" s="33"/>
      <c r="T5" s="34"/>
    </row>
    <row r="6" spans="1:20">
      <c r="B6" s="38"/>
      <c r="C6" s="39"/>
      <c r="D6" s="39"/>
      <c r="E6" s="39"/>
      <c r="F6" s="39"/>
      <c r="G6" s="39"/>
      <c r="H6" s="39"/>
      <c r="I6" s="39"/>
      <c r="J6" s="39"/>
      <c r="K6" s="39"/>
      <c r="L6" s="39"/>
      <c r="M6" s="39"/>
      <c r="N6" s="39"/>
      <c r="O6" s="39"/>
      <c r="P6" s="39"/>
      <c r="Q6" s="39"/>
      <c r="T6" s="2"/>
    </row>
    <row r="7" spans="1:20" ht="18">
      <c r="B7" s="36" t="s">
        <v>2</v>
      </c>
      <c r="C7" s="37"/>
      <c r="D7" s="37"/>
      <c r="E7" s="37"/>
      <c r="F7" s="37"/>
      <c r="G7" s="37"/>
      <c r="H7" s="37"/>
      <c r="I7" s="37"/>
      <c r="J7" s="37"/>
      <c r="K7" s="37"/>
      <c r="L7" s="37"/>
      <c r="M7" s="37"/>
      <c r="N7" s="37"/>
      <c r="O7" s="37"/>
      <c r="P7" s="37"/>
      <c r="Q7" s="37"/>
      <c r="T7" s="2"/>
    </row>
    <row r="8" spans="1:20">
      <c r="B8" s="38"/>
      <c r="C8" s="39"/>
      <c r="D8" s="39"/>
      <c r="E8" s="39"/>
      <c r="F8" s="39"/>
      <c r="G8" s="39"/>
      <c r="H8" s="39"/>
      <c r="I8" s="39"/>
      <c r="J8" s="39"/>
      <c r="K8" s="39"/>
      <c r="L8" s="39"/>
      <c r="M8" s="39"/>
      <c r="N8" s="39"/>
      <c r="O8" s="39"/>
      <c r="P8" s="39"/>
      <c r="Q8" s="39"/>
      <c r="T8" s="2"/>
    </row>
    <row r="9" spans="1:20" ht="54" customHeight="1">
      <c r="A9" s="4"/>
      <c r="B9" s="44" t="s">
        <v>39</v>
      </c>
      <c r="C9" s="45"/>
      <c r="D9" s="45"/>
      <c r="E9" s="45"/>
      <c r="F9" s="45"/>
      <c r="G9" s="45"/>
      <c r="H9" s="45"/>
      <c r="I9" s="45"/>
      <c r="J9" s="45"/>
      <c r="K9" s="45"/>
      <c r="L9" s="45"/>
      <c r="M9" s="45"/>
      <c r="N9" s="45"/>
      <c r="O9" s="45"/>
      <c r="P9" s="45"/>
      <c r="Q9" s="45"/>
      <c r="R9" s="4"/>
      <c r="S9" s="4"/>
      <c r="T9" s="5"/>
    </row>
    <row r="10" spans="1:20">
      <c r="B10" s="38"/>
      <c r="C10" s="39"/>
      <c r="D10" s="39"/>
      <c r="E10" s="39"/>
      <c r="F10" s="39"/>
      <c r="G10" s="39"/>
      <c r="H10" s="39"/>
      <c r="I10" s="39"/>
      <c r="J10" s="39"/>
      <c r="K10" s="39"/>
      <c r="L10" s="39"/>
      <c r="M10" s="39"/>
      <c r="N10" s="39"/>
      <c r="O10" s="39"/>
      <c r="P10" s="39"/>
      <c r="Q10" s="39"/>
      <c r="T10" s="2"/>
    </row>
    <row r="11" spans="1:20" ht="39" customHeight="1">
      <c r="B11" s="44" t="s">
        <v>3</v>
      </c>
      <c r="C11" s="45"/>
      <c r="D11" s="45"/>
      <c r="E11" s="45"/>
      <c r="F11" s="45"/>
      <c r="G11" s="45"/>
      <c r="H11" s="45"/>
      <c r="I11" s="45"/>
      <c r="J11" s="45"/>
      <c r="K11" s="45"/>
      <c r="L11" s="45"/>
      <c r="M11" s="45"/>
      <c r="N11" s="45"/>
      <c r="O11" s="45"/>
      <c r="P11" s="45"/>
      <c r="Q11" s="45"/>
      <c r="T11" s="2"/>
    </row>
    <row r="12" spans="1:20" ht="16">
      <c r="B12" s="1"/>
      <c r="C12" s="6"/>
      <c r="D12" s="6"/>
      <c r="E12" s="6"/>
      <c r="F12" s="6"/>
      <c r="G12" s="6"/>
      <c r="H12" s="6"/>
      <c r="I12" s="6"/>
      <c r="J12" s="6"/>
      <c r="K12" s="6"/>
      <c r="L12" s="6"/>
      <c r="M12" s="6"/>
      <c r="N12" s="6"/>
      <c r="O12" s="6"/>
      <c r="P12" s="6"/>
      <c r="Q12" s="6"/>
      <c r="R12" s="6"/>
      <c r="S12" s="6"/>
      <c r="T12" s="2"/>
    </row>
    <row r="13" spans="1:20" ht="17" thickBot="1">
      <c r="B13" s="1"/>
      <c r="C13" s="6"/>
      <c r="D13" s="6"/>
      <c r="E13" s="6"/>
      <c r="F13" s="6"/>
      <c r="G13" s="6"/>
      <c r="H13" s="6"/>
      <c r="I13" s="6"/>
      <c r="J13" s="6"/>
      <c r="K13" s="6"/>
      <c r="L13" s="6"/>
      <c r="M13" s="6"/>
      <c r="N13" s="6"/>
      <c r="O13" s="6"/>
      <c r="P13" s="6"/>
      <c r="Q13" s="6"/>
      <c r="R13" s="6"/>
      <c r="S13" s="6"/>
      <c r="T13" s="2"/>
    </row>
    <row r="14" spans="1:20" ht="16">
      <c r="B14" s="1"/>
      <c r="C14" s="40" t="s">
        <v>4</v>
      </c>
      <c r="D14" s="41"/>
      <c r="E14" s="41"/>
      <c r="F14" s="41"/>
      <c r="G14" s="41"/>
      <c r="H14" s="42" t="s">
        <v>5</v>
      </c>
      <c r="I14" s="43"/>
      <c r="J14" s="6"/>
      <c r="K14" s="6"/>
      <c r="L14" s="6"/>
      <c r="M14" s="6"/>
      <c r="N14" s="6"/>
      <c r="O14" s="6"/>
      <c r="P14" s="6"/>
      <c r="Q14" s="6"/>
      <c r="R14" s="6"/>
      <c r="S14" s="6"/>
      <c r="T14" s="2"/>
    </row>
    <row r="15" spans="1:20" ht="16">
      <c r="B15" s="1"/>
      <c r="C15" s="46" t="s">
        <v>6</v>
      </c>
      <c r="D15" s="47"/>
      <c r="E15" s="47"/>
      <c r="F15" s="47"/>
      <c r="G15" s="47"/>
      <c r="H15" s="48"/>
      <c r="I15" s="49"/>
      <c r="J15" s="6"/>
      <c r="K15" s="6"/>
      <c r="L15" s="6"/>
      <c r="M15" s="6"/>
      <c r="N15" s="6"/>
      <c r="O15" s="6"/>
      <c r="P15" s="6"/>
      <c r="Q15" s="6"/>
      <c r="R15" s="6"/>
      <c r="S15" s="6"/>
      <c r="T15" s="2"/>
    </row>
    <row r="16" spans="1:20" ht="16">
      <c r="B16" s="1"/>
      <c r="C16" s="46" t="s">
        <v>7</v>
      </c>
      <c r="D16" s="47"/>
      <c r="E16" s="47"/>
      <c r="F16" s="47"/>
      <c r="G16" s="47"/>
      <c r="H16" s="50"/>
      <c r="I16" s="51"/>
      <c r="J16" s="6"/>
      <c r="K16" s="6"/>
      <c r="L16" s="6"/>
      <c r="M16" s="6"/>
      <c r="N16" s="6"/>
      <c r="O16" s="6"/>
      <c r="P16" s="6"/>
      <c r="Q16" s="6"/>
      <c r="R16" s="6"/>
      <c r="S16" s="6"/>
      <c r="T16" s="2"/>
    </row>
    <row r="17" spans="1:20" ht="16">
      <c r="B17" s="1"/>
      <c r="C17" s="46" t="s">
        <v>8</v>
      </c>
      <c r="D17" s="47"/>
      <c r="E17" s="47"/>
      <c r="F17" s="47"/>
      <c r="G17" s="47"/>
      <c r="H17" s="52"/>
      <c r="I17" s="53"/>
      <c r="J17" s="6"/>
      <c r="K17" s="6"/>
      <c r="L17" s="6"/>
      <c r="M17" s="6"/>
      <c r="N17" s="6"/>
      <c r="O17" s="6"/>
      <c r="P17" s="6"/>
      <c r="Q17" s="6"/>
      <c r="R17" s="6"/>
      <c r="S17" s="6"/>
      <c r="T17" s="2"/>
    </row>
    <row r="18" spans="1:20" ht="16">
      <c r="B18" s="1"/>
      <c r="C18" s="46" t="s">
        <v>9</v>
      </c>
      <c r="D18" s="47"/>
      <c r="E18" s="47"/>
      <c r="F18" s="47"/>
      <c r="G18" s="47"/>
      <c r="H18" s="48"/>
      <c r="I18" s="49"/>
      <c r="J18" s="6"/>
      <c r="K18" s="6"/>
      <c r="L18" s="6"/>
      <c r="M18" s="6"/>
      <c r="N18" s="6"/>
      <c r="O18" s="6"/>
      <c r="P18" s="6"/>
      <c r="Q18" s="6"/>
      <c r="R18" s="6"/>
      <c r="S18" s="6"/>
      <c r="T18" s="2"/>
    </row>
    <row r="19" spans="1:20" ht="16">
      <c r="B19" s="1"/>
      <c r="C19" s="46" t="s">
        <v>10</v>
      </c>
      <c r="D19" s="47"/>
      <c r="E19" s="47"/>
      <c r="F19" s="47"/>
      <c r="G19" s="47"/>
      <c r="H19" s="48"/>
      <c r="I19" s="49"/>
      <c r="J19" s="6"/>
      <c r="K19" s="6"/>
      <c r="L19" s="6"/>
      <c r="M19" s="6"/>
      <c r="N19" s="6"/>
      <c r="O19" s="6"/>
      <c r="P19" s="6"/>
      <c r="Q19" s="6"/>
      <c r="R19" s="6"/>
      <c r="S19" s="6"/>
      <c r="T19" s="2"/>
    </row>
    <row r="20" spans="1:20" ht="17" thickBot="1">
      <c r="B20" s="1"/>
      <c r="C20" s="54" t="s">
        <v>11</v>
      </c>
      <c r="D20" s="55"/>
      <c r="E20" s="55"/>
      <c r="F20" s="55"/>
      <c r="G20" s="55"/>
      <c r="H20" s="56"/>
      <c r="I20" s="57"/>
      <c r="J20" s="6"/>
      <c r="K20" s="6"/>
      <c r="L20" s="6"/>
      <c r="M20" s="6"/>
      <c r="N20" s="6"/>
      <c r="O20" s="6"/>
      <c r="P20" s="6"/>
      <c r="Q20" s="6"/>
      <c r="R20" s="6"/>
      <c r="S20" s="6"/>
      <c r="T20" s="2"/>
    </row>
    <row r="21" spans="1:20" ht="16">
      <c r="B21" s="1"/>
      <c r="C21" s="6"/>
      <c r="D21" s="6"/>
      <c r="E21" s="6"/>
      <c r="F21" s="6"/>
      <c r="G21" s="6"/>
      <c r="H21" s="6"/>
      <c r="I21" s="6"/>
      <c r="J21" s="6"/>
      <c r="K21" s="6"/>
      <c r="L21" s="6"/>
      <c r="M21" s="6"/>
      <c r="N21" s="6"/>
      <c r="O21" s="6"/>
      <c r="P21" s="6"/>
      <c r="Q21" s="6"/>
      <c r="R21" s="6"/>
      <c r="S21" s="6"/>
      <c r="T21" s="2"/>
    </row>
    <row r="22" spans="1:20" ht="17" thickBot="1">
      <c r="B22" s="1"/>
      <c r="C22" s="6"/>
      <c r="D22" s="6"/>
      <c r="E22" s="6"/>
      <c r="F22" s="6"/>
      <c r="G22" s="6"/>
      <c r="H22" s="6"/>
      <c r="I22" s="6"/>
      <c r="J22" s="6"/>
      <c r="K22" s="6"/>
      <c r="L22" s="6"/>
      <c r="M22" s="6"/>
      <c r="N22" s="6"/>
      <c r="O22" s="6"/>
      <c r="P22" s="6"/>
      <c r="Q22" s="6"/>
      <c r="R22" s="6"/>
      <c r="S22" s="6"/>
      <c r="T22" s="2"/>
    </row>
    <row r="23" spans="1:20" ht="16">
      <c r="A23" s="8"/>
      <c r="B23" s="9"/>
      <c r="C23" s="40" t="s">
        <v>12</v>
      </c>
      <c r="D23" s="41"/>
      <c r="E23" s="41"/>
      <c r="F23" s="41"/>
      <c r="G23" s="41"/>
      <c r="H23" s="41"/>
      <c r="I23" s="43"/>
      <c r="J23" s="3"/>
      <c r="K23" s="40" t="s">
        <v>13</v>
      </c>
      <c r="L23" s="41"/>
      <c r="M23" s="41"/>
      <c r="N23" s="41"/>
      <c r="O23" s="41"/>
      <c r="P23" s="41"/>
      <c r="Q23" s="43"/>
      <c r="R23" s="3"/>
      <c r="S23" s="27" t="s">
        <v>14</v>
      </c>
      <c r="T23" s="11"/>
    </row>
    <row r="24" spans="1:20" ht="16">
      <c r="A24" s="8"/>
      <c r="B24" s="9"/>
      <c r="C24" s="46" t="s">
        <v>6</v>
      </c>
      <c r="D24" s="47"/>
      <c r="E24" s="47"/>
      <c r="F24" s="47"/>
      <c r="G24" s="47"/>
      <c r="H24" s="58">
        <f>H15</f>
        <v>0</v>
      </c>
      <c r="I24" s="58"/>
      <c r="J24" s="3"/>
      <c r="K24" s="46" t="s">
        <v>6</v>
      </c>
      <c r="L24" s="47"/>
      <c r="M24" s="47"/>
      <c r="N24" s="47"/>
      <c r="O24" s="47"/>
      <c r="P24" s="58">
        <f>H15</f>
        <v>0</v>
      </c>
      <c r="Q24" s="58"/>
      <c r="R24" s="3"/>
      <c r="S24" s="12"/>
      <c r="T24" s="11"/>
    </row>
    <row r="25" spans="1:20" ht="16">
      <c r="A25" s="8"/>
      <c r="B25" s="9"/>
      <c r="C25" s="46" t="s">
        <v>15</v>
      </c>
      <c r="D25" s="47"/>
      <c r="E25" s="47"/>
      <c r="F25" s="47"/>
      <c r="G25" s="47"/>
      <c r="H25" s="60">
        <f>H16</f>
        <v>0</v>
      </c>
      <c r="I25" s="60"/>
      <c r="J25" s="3"/>
      <c r="K25" s="46" t="s">
        <v>15</v>
      </c>
      <c r="L25" s="47"/>
      <c r="M25" s="47"/>
      <c r="N25" s="47"/>
      <c r="O25" s="47"/>
      <c r="P25" s="59">
        <f>H17</f>
        <v>0</v>
      </c>
      <c r="Q25" s="60"/>
      <c r="R25" s="3"/>
      <c r="S25" s="12"/>
      <c r="T25" s="11"/>
    </row>
    <row r="26" spans="1:20" ht="16">
      <c r="A26" s="8"/>
      <c r="B26" s="9"/>
      <c r="C26" s="46" t="s">
        <v>16</v>
      </c>
      <c r="D26" s="47"/>
      <c r="E26" s="47"/>
      <c r="F26" s="47"/>
      <c r="G26" s="47"/>
      <c r="H26" s="61">
        <f>IF(H24*H25&gt;3000000,"ERROR",H24*H25)</f>
        <v>0</v>
      </c>
      <c r="I26" s="61"/>
      <c r="J26" s="3"/>
      <c r="K26" s="46" t="s">
        <v>16</v>
      </c>
      <c r="L26" s="47"/>
      <c r="M26" s="47"/>
      <c r="N26" s="47"/>
      <c r="O26" s="47"/>
      <c r="P26" s="61">
        <f>IF(P24*P25&gt;7500000,"Error",P24*P25)</f>
        <v>0</v>
      </c>
      <c r="Q26" s="61"/>
      <c r="R26" s="3"/>
      <c r="S26" s="12"/>
      <c r="T26" s="11"/>
    </row>
    <row r="27" spans="1:20" ht="16">
      <c r="A27" s="8"/>
      <c r="B27" s="9"/>
      <c r="C27" s="46" t="s">
        <v>17</v>
      </c>
      <c r="D27" s="47"/>
      <c r="E27" s="47"/>
      <c r="F27" s="47"/>
      <c r="G27" s="47"/>
      <c r="H27" s="67">
        <f>IF($H26&gt;1000000,2.5%,2%)</f>
        <v>0.02</v>
      </c>
      <c r="I27" s="68"/>
      <c r="J27" s="3"/>
      <c r="K27" s="46" t="s">
        <v>18</v>
      </c>
      <c r="L27" s="47"/>
      <c r="M27" s="47"/>
      <c r="N27" s="47"/>
      <c r="O27" s="47"/>
      <c r="P27" s="67">
        <f>IF(P26&gt;1000000,1.25%,1%)</f>
        <v>0.01</v>
      </c>
      <c r="Q27" s="68"/>
      <c r="R27" s="3"/>
      <c r="S27" s="12"/>
      <c r="T27" s="11"/>
    </row>
    <row r="28" spans="1:20" ht="17" thickBot="1">
      <c r="A28" s="8"/>
      <c r="B28" s="9"/>
      <c r="C28" s="54" t="s">
        <v>19</v>
      </c>
      <c r="D28" s="55"/>
      <c r="E28" s="55"/>
      <c r="F28" s="55"/>
      <c r="G28" s="55"/>
      <c r="H28" s="69">
        <f>H26*H27</f>
        <v>0</v>
      </c>
      <c r="I28" s="70"/>
      <c r="J28" s="3"/>
      <c r="K28" s="54" t="s">
        <v>19</v>
      </c>
      <c r="L28" s="55"/>
      <c r="M28" s="55"/>
      <c r="N28" s="55"/>
      <c r="O28" s="55"/>
      <c r="P28" s="71">
        <f>P26*P27</f>
        <v>0</v>
      </c>
      <c r="Q28" s="72"/>
      <c r="R28" s="3"/>
      <c r="S28" s="13">
        <f>H24-P28</f>
        <v>0</v>
      </c>
      <c r="T28" s="11"/>
    </row>
    <row r="29" spans="1:20" ht="17" thickBot="1">
      <c r="B29" s="1"/>
      <c r="C29" s="6"/>
      <c r="D29" s="14"/>
      <c r="E29" s="6"/>
      <c r="F29" s="6"/>
      <c r="G29" s="6"/>
      <c r="H29" s="62"/>
      <c r="I29" s="62"/>
      <c r="J29" s="6"/>
      <c r="K29" s="6"/>
      <c r="L29" s="6"/>
      <c r="M29" s="6"/>
      <c r="N29" s="6"/>
      <c r="O29" s="6"/>
      <c r="P29" s="6"/>
      <c r="Q29" s="6"/>
      <c r="R29" s="6"/>
      <c r="S29" s="6"/>
      <c r="T29" s="2"/>
    </row>
    <row r="30" spans="1:20" ht="16">
      <c r="A30" s="3"/>
      <c r="B30" s="15"/>
      <c r="C30" s="63" t="s">
        <v>6</v>
      </c>
      <c r="D30" s="64"/>
      <c r="E30" s="64"/>
      <c r="F30" s="64"/>
      <c r="G30" s="64"/>
      <c r="H30" s="65">
        <f>H15</f>
        <v>0</v>
      </c>
      <c r="I30" s="66"/>
      <c r="J30" s="3"/>
      <c r="K30" s="63" t="s">
        <v>6</v>
      </c>
      <c r="L30" s="64"/>
      <c r="M30" s="64"/>
      <c r="N30" s="64"/>
      <c r="O30" s="64"/>
      <c r="P30" s="65">
        <f>P24</f>
        <v>0</v>
      </c>
      <c r="Q30" s="66"/>
      <c r="R30" s="3"/>
      <c r="S30" s="27" t="s">
        <v>14</v>
      </c>
      <c r="T30" s="16"/>
    </row>
    <row r="31" spans="1:20" ht="16">
      <c r="A31" s="3"/>
      <c r="B31" s="15"/>
      <c r="C31" s="46" t="s">
        <v>20</v>
      </c>
      <c r="D31" s="47"/>
      <c r="E31" s="47"/>
      <c r="F31" s="47"/>
      <c r="G31" s="47"/>
      <c r="H31" s="61">
        <f>H18</f>
        <v>0</v>
      </c>
      <c r="I31" s="61"/>
      <c r="J31" s="3"/>
      <c r="K31" s="46" t="s">
        <v>20</v>
      </c>
      <c r="L31" s="47"/>
      <c r="M31" s="47"/>
      <c r="N31" s="47"/>
      <c r="O31" s="47"/>
      <c r="P31" s="61">
        <f>H18</f>
        <v>0</v>
      </c>
      <c r="Q31" s="61"/>
      <c r="R31" s="3"/>
      <c r="S31" s="12"/>
      <c r="T31" s="16"/>
    </row>
    <row r="32" spans="1:20" ht="16">
      <c r="A32" s="3"/>
      <c r="B32" s="15"/>
      <c r="C32" s="46" t="s">
        <v>10</v>
      </c>
      <c r="D32" s="47"/>
      <c r="E32" s="47"/>
      <c r="F32" s="47"/>
      <c r="G32" s="47"/>
      <c r="H32" s="61">
        <f>-H19</f>
        <v>0</v>
      </c>
      <c r="I32" s="61"/>
      <c r="J32" s="3"/>
      <c r="K32" s="46" t="s">
        <v>10</v>
      </c>
      <c r="L32" s="47"/>
      <c r="M32" s="47"/>
      <c r="N32" s="47"/>
      <c r="O32" s="47"/>
      <c r="P32" s="61">
        <f>-H19</f>
        <v>0</v>
      </c>
      <c r="Q32" s="61"/>
      <c r="R32" s="3"/>
      <c r="S32" s="12"/>
      <c r="T32" s="16"/>
    </row>
    <row r="33" spans="1:20" ht="16">
      <c r="A33" s="3"/>
      <c r="B33" s="15"/>
      <c r="C33" s="46" t="s">
        <v>11</v>
      </c>
      <c r="D33" s="47"/>
      <c r="E33" s="47"/>
      <c r="F33" s="47"/>
      <c r="G33" s="47"/>
      <c r="H33" s="61">
        <f>H20</f>
        <v>0</v>
      </c>
      <c r="I33" s="61"/>
      <c r="J33" s="3"/>
      <c r="K33" s="46" t="s">
        <v>21</v>
      </c>
      <c r="L33" s="47"/>
      <c r="M33" s="47"/>
      <c r="N33" s="47"/>
      <c r="O33" s="47"/>
      <c r="P33" s="61">
        <f>H20</f>
        <v>0</v>
      </c>
      <c r="Q33" s="61"/>
      <c r="R33" s="3"/>
      <c r="S33" s="12"/>
      <c r="T33" s="16"/>
    </row>
    <row r="34" spans="1:20" ht="17" thickBot="1">
      <c r="A34" s="3"/>
      <c r="B34" s="15"/>
      <c r="C34" s="73" t="s">
        <v>22</v>
      </c>
      <c r="D34" s="74"/>
      <c r="E34" s="74"/>
      <c r="F34" s="74"/>
      <c r="G34" s="74"/>
      <c r="H34" s="75">
        <f>SUM(H31:H33)</f>
        <v>0</v>
      </c>
      <c r="I34" s="76"/>
      <c r="J34" s="3"/>
      <c r="K34" s="73" t="s">
        <v>22</v>
      </c>
      <c r="L34" s="74"/>
      <c r="M34" s="74"/>
      <c r="N34" s="74"/>
      <c r="O34" s="74"/>
      <c r="P34" s="75">
        <f>SUM(P31:P33)</f>
        <v>0</v>
      </c>
      <c r="Q34" s="76"/>
      <c r="R34" s="3"/>
      <c r="S34" s="13">
        <f>H34-P34</f>
        <v>0</v>
      </c>
      <c r="T34" s="16"/>
    </row>
    <row r="35" spans="1:20" ht="17" thickBot="1">
      <c r="A35" s="3"/>
      <c r="B35" s="15"/>
      <c r="C35" s="7"/>
      <c r="D35" s="7"/>
      <c r="E35" s="7"/>
      <c r="F35" s="7"/>
      <c r="G35" s="7"/>
      <c r="H35" s="17"/>
      <c r="I35" s="17"/>
      <c r="J35" s="3"/>
      <c r="K35" s="3"/>
      <c r="L35" s="3"/>
      <c r="M35" s="3"/>
      <c r="N35" s="3"/>
      <c r="O35" s="3"/>
      <c r="P35" s="3"/>
      <c r="Q35" s="3"/>
      <c r="R35" s="3"/>
      <c r="S35" s="18"/>
      <c r="T35" s="16"/>
    </row>
    <row r="36" spans="1:20" ht="16">
      <c r="A36" s="19"/>
      <c r="B36" s="20"/>
      <c r="C36" s="77" t="s">
        <v>23</v>
      </c>
      <c r="D36" s="78"/>
      <c r="E36" s="78"/>
      <c r="F36" s="78"/>
      <c r="G36" s="78"/>
      <c r="H36" s="64"/>
      <c r="I36" s="79"/>
      <c r="J36" s="7"/>
      <c r="K36" s="77" t="s">
        <v>24</v>
      </c>
      <c r="L36" s="78"/>
      <c r="M36" s="78"/>
      <c r="N36" s="78"/>
      <c r="O36" s="78"/>
      <c r="P36" s="80"/>
      <c r="Q36" s="81"/>
      <c r="R36" s="7"/>
      <c r="S36" s="27" t="s">
        <v>14</v>
      </c>
      <c r="T36" s="21"/>
    </row>
    <row r="37" spans="1:20" ht="16">
      <c r="A37" s="19"/>
      <c r="B37" s="20"/>
      <c r="C37" s="46" t="s">
        <v>25</v>
      </c>
      <c r="D37" s="47"/>
      <c r="E37" s="47"/>
      <c r="F37" s="47"/>
      <c r="G37" s="47"/>
      <c r="H37" s="82">
        <f>H34</f>
        <v>0</v>
      </c>
      <c r="I37" s="82"/>
      <c r="J37" s="7"/>
      <c r="K37" s="46" t="s">
        <v>26</v>
      </c>
      <c r="L37" s="47"/>
      <c r="M37" s="47"/>
      <c r="N37" s="47"/>
      <c r="O37" s="47"/>
      <c r="P37" s="83">
        <f>P34*H17</f>
        <v>0</v>
      </c>
      <c r="Q37" s="84"/>
      <c r="R37" s="7"/>
      <c r="S37" s="12"/>
      <c r="T37" s="21"/>
    </row>
    <row r="38" spans="1:20" ht="16">
      <c r="A38" s="19"/>
      <c r="B38" s="20"/>
      <c r="C38" s="46" t="s">
        <v>27</v>
      </c>
      <c r="D38" s="47"/>
      <c r="E38" s="47"/>
      <c r="F38" s="47"/>
      <c r="G38" s="47"/>
      <c r="H38" s="85">
        <f>(H18+H33)*H25</f>
        <v>0</v>
      </c>
      <c r="I38" s="85"/>
      <c r="J38" s="7"/>
      <c r="K38" s="46" t="s">
        <v>28</v>
      </c>
      <c r="L38" s="47"/>
      <c r="M38" s="47"/>
      <c r="N38" s="47"/>
      <c r="O38" s="47"/>
      <c r="P38" s="83">
        <f>H15*H17</f>
        <v>0</v>
      </c>
      <c r="Q38" s="84"/>
      <c r="R38" s="7"/>
      <c r="S38" s="12"/>
      <c r="T38" s="21"/>
    </row>
    <row r="39" spans="1:20" ht="16">
      <c r="A39" s="19"/>
      <c r="B39" s="20"/>
      <c r="C39" s="46" t="s">
        <v>29</v>
      </c>
      <c r="D39" s="47"/>
      <c r="E39" s="47"/>
      <c r="F39" s="47"/>
      <c r="G39" s="47"/>
      <c r="H39" s="82">
        <f>H15*H16</f>
        <v>0</v>
      </c>
      <c r="I39" s="82"/>
      <c r="J39" s="7"/>
      <c r="K39" s="86"/>
      <c r="L39" s="87"/>
      <c r="M39" s="87"/>
      <c r="N39" s="87"/>
      <c r="O39" s="87"/>
      <c r="P39" s="88"/>
      <c r="Q39" s="89"/>
      <c r="R39" s="7"/>
      <c r="S39" s="12"/>
      <c r="T39" s="21"/>
    </row>
    <row r="40" spans="1:20" ht="16">
      <c r="A40" s="19"/>
      <c r="B40" s="20"/>
      <c r="C40" s="46"/>
      <c r="D40" s="47"/>
      <c r="E40" s="47"/>
      <c r="F40" s="47"/>
      <c r="G40" s="47"/>
      <c r="H40" s="90"/>
      <c r="I40" s="90"/>
      <c r="J40" s="7"/>
      <c r="K40" s="46"/>
      <c r="L40" s="47"/>
      <c r="M40" s="47"/>
      <c r="N40" s="47"/>
      <c r="O40" s="47"/>
      <c r="P40" s="88"/>
      <c r="Q40" s="89"/>
      <c r="R40" s="7"/>
      <c r="S40" s="12"/>
      <c r="T40" s="21"/>
    </row>
    <row r="41" spans="1:20" ht="16">
      <c r="A41" s="19"/>
      <c r="B41" s="20"/>
      <c r="C41" s="91" t="s">
        <v>30</v>
      </c>
      <c r="D41" s="92"/>
      <c r="E41" s="92"/>
      <c r="F41" s="92"/>
      <c r="G41" s="92"/>
      <c r="H41" s="93">
        <f>MIN(H37:H39)</f>
        <v>0</v>
      </c>
      <c r="I41" s="93"/>
      <c r="J41" s="7"/>
      <c r="K41" s="91" t="s">
        <v>31</v>
      </c>
      <c r="L41" s="92"/>
      <c r="M41" s="92"/>
      <c r="N41" s="92"/>
      <c r="O41" s="92"/>
      <c r="P41" s="94">
        <f>MIN(P37:P38)</f>
        <v>0</v>
      </c>
      <c r="Q41" s="95"/>
      <c r="R41" s="7"/>
      <c r="S41" s="22">
        <f>H41-P41</f>
        <v>0</v>
      </c>
      <c r="T41" s="21"/>
    </row>
    <row r="42" spans="1:20" ht="17" thickBot="1">
      <c r="A42" s="19"/>
      <c r="B42" s="20"/>
      <c r="C42" s="54" t="s">
        <v>32</v>
      </c>
      <c r="D42" s="55"/>
      <c r="E42" s="55"/>
      <c r="F42" s="55"/>
      <c r="G42" s="55"/>
      <c r="H42" s="98">
        <f>H34-H41</f>
        <v>0</v>
      </c>
      <c r="I42" s="99"/>
      <c r="J42" s="7"/>
      <c r="K42" s="54" t="s">
        <v>32</v>
      </c>
      <c r="L42" s="55"/>
      <c r="M42" s="55"/>
      <c r="N42" s="55"/>
      <c r="O42" s="55"/>
      <c r="P42" s="71">
        <f>P34-P41</f>
        <v>0</v>
      </c>
      <c r="Q42" s="100"/>
      <c r="R42" s="7"/>
      <c r="S42" s="13">
        <f>H42-P42</f>
        <v>0</v>
      </c>
      <c r="T42" s="21"/>
    </row>
    <row r="43" spans="1:20" ht="16">
      <c r="B43" s="1"/>
      <c r="C43" s="62"/>
      <c r="D43" s="62"/>
      <c r="E43" s="62"/>
      <c r="F43" s="62"/>
      <c r="G43" s="62"/>
      <c r="H43" s="62"/>
      <c r="I43" s="62"/>
      <c r="J43" s="62"/>
      <c r="K43" s="62"/>
      <c r="L43" s="62"/>
      <c r="M43" s="62"/>
      <c r="N43" s="62"/>
      <c r="O43" s="62"/>
      <c r="P43" s="62"/>
      <c r="Q43" s="62"/>
      <c r="R43" s="6"/>
      <c r="S43" s="6"/>
      <c r="T43" s="2"/>
    </row>
    <row r="44" spans="1:20" ht="41.25" customHeight="1">
      <c r="B44" s="1"/>
      <c r="C44" s="96" t="s">
        <v>33</v>
      </c>
      <c r="D44" s="96"/>
      <c r="E44" s="96"/>
      <c r="F44" s="96"/>
      <c r="G44" s="96"/>
      <c r="H44" s="96"/>
      <c r="I44" s="96"/>
      <c r="J44" s="96"/>
      <c r="K44" s="96"/>
      <c r="L44" s="96"/>
      <c r="M44" s="96"/>
      <c r="N44" s="96"/>
      <c r="O44" s="96"/>
      <c r="P44" s="96"/>
      <c r="Q44" s="96"/>
      <c r="R44" s="6"/>
      <c r="S44" s="6"/>
      <c r="T44" s="2"/>
    </row>
    <row r="45" spans="1:20" ht="16">
      <c r="B45" s="1"/>
      <c r="C45" s="62"/>
      <c r="D45" s="62"/>
      <c r="E45" s="62"/>
      <c r="F45" s="62"/>
      <c r="G45" s="62"/>
      <c r="H45" s="62"/>
      <c r="I45" s="62"/>
      <c r="J45" s="62"/>
      <c r="K45" s="62"/>
      <c r="L45" s="62"/>
      <c r="M45" s="62"/>
      <c r="N45" s="62"/>
      <c r="O45" s="62"/>
      <c r="P45" s="62"/>
      <c r="Q45" s="62"/>
      <c r="R45" s="6"/>
      <c r="S45" s="6"/>
      <c r="T45" s="2"/>
    </row>
    <row r="46" spans="1:20" ht="17" thickBot="1">
      <c r="B46" s="23"/>
      <c r="C46" s="97"/>
      <c r="D46" s="97"/>
      <c r="E46" s="97"/>
      <c r="F46" s="97"/>
      <c r="G46" s="97"/>
      <c r="H46" s="97"/>
      <c r="I46" s="97"/>
      <c r="J46" s="24"/>
      <c r="K46" s="24"/>
      <c r="L46" s="24"/>
      <c r="M46" s="24"/>
      <c r="N46" s="24"/>
      <c r="O46" s="24"/>
      <c r="P46" s="24"/>
      <c r="Q46" s="24"/>
      <c r="R46" s="24"/>
      <c r="S46" s="24"/>
      <c r="T46" s="25"/>
    </row>
  </sheetData>
  <sheetProtection algorithmName="SHA-512" hashValue="LJGkP5AXP892Dk729HLwYJIrYUhO9I4jOo8MvZDfw+2Yfhgdh0toQchvuNEVakFzSoqPZI8IOrksJnGM2hykSg==" saltValue="1TToD510ExkvHC+BpmXaRg==" spinCount="100000" sheet="1" objects="1" scenarios="1"/>
  <mergeCells count="101">
    <mergeCell ref="C41:G41"/>
    <mergeCell ref="H41:I41"/>
    <mergeCell ref="K41:O41"/>
    <mergeCell ref="P41:Q41"/>
    <mergeCell ref="C44:Q44"/>
    <mergeCell ref="C45:Q45"/>
    <mergeCell ref="C46:G46"/>
    <mergeCell ref="H46:I46"/>
    <mergeCell ref="C42:G42"/>
    <mergeCell ref="H42:I42"/>
    <mergeCell ref="K42:O42"/>
    <mergeCell ref="P42:Q42"/>
    <mergeCell ref="C43:Q43"/>
    <mergeCell ref="C38:G38"/>
    <mergeCell ref="H38:I38"/>
    <mergeCell ref="K38:O38"/>
    <mergeCell ref="P38:Q38"/>
    <mergeCell ref="C39:G39"/>
    <mergeCell ref="H39:I39"/>
    <mergeCell ref="K39:O39"/>
    <mergeCell ref="P39:Q39"/>
    <mergeCell ref="C40:G40"/>
    <mergeCell ref="H40:I40"/>
    <mergeCell ref="K40:O40"/>
    <mergeCell ref="P40:Q40"/>
    <mergeCell ref="C34:G34"/>
    <mergeCell ref="H34:I34"/>
    <mergeCell ref="K34:O34"/>
    <mergeCell ref="P34:Q34"/>
    <mergeCell ref="C36:G36"/>
    <mergeCell ref="H36:I36"/>
    <mergeCell ref="K36:O36"/>
    <mergeCell ref="P36:Q36"/>
    <mergeCell ref="C37:G37"/>
    <mergeCell ref="H37:I37"/>
    <mergeCell ref="K37:O37"/>
    <mergeCell ref="P37:Q37"/>
    <mergeCell ref="C32:G32"/>
    <mergeCell ref="H32:I32"/>
    <mergeCell ref="K32:O32"/>
    <mergeCell ref="P32:Q32"/>
    <mergeCell ref="C31:G31"/>
    <mergeCell ref="H31:I31"/>
    <mergeCell ref="K31:O31"/>
    <mergeCell ref="P31:Q31"/>
    <mergeCell ref="C33:G33"/>
    <mergeCell ref="H33:I33"/>
    <mergeCell ref="K33:O33"/>
    <mergeCell ref="P33:Q33"/>
    <mergeCell ref="C26:G26"/>
    <mergeCell ref="H26:I26"/>
    <mergeCell ref="K26:O26"/>
    <mergeCell ref="P26:Q26"/>
    <mergeCell ref="H29:I29"/>
    <mergeCell ref="C30:G30"/>
    <mergeCell ref="H30:I30"/>
    <mergeCell ref="K30:O30"/>
    <mergeCell ref="C25:G25"/>
    <mergeCell ref="H25:I25"/>
    <mergeCell ref="K25:O25"/>
    <mergeCell ref="C27:G27"/>
    <mergeCell ref="H27:I27"/>
    <mergeCell ref="K27:O27"/>
    <mergeCell ref="P27:Q27"/>
    <mergeCell ref="C28:G28"/>
    <mergeCell ref="H28:I28"/>
    <mergeCell ref="K28:O28"/>
    <mergeCell ref="P28:Q28"/>
    <mergeCell ref="P30:Q30"/>
    <mergeCell ref="C20:G20"/>
    <mergeCell ref="H20:I20"/>
    <mergeCell ref="C23:I23"/>
    <mergeCell ref="K23:Q23"/>
    <mergeCell ref="C24:G24"/>
    <mergeCell ref="H24:I24"/>
    <mergeCell ref="K24:O24"/>
    <mergeCell ref="P24:Q24"/>
    <mergeCell ref="P25:Q25"/>
    <mergeCell ref="C15:G15"/>
    <mergeCell ref="H15:I15"/>
    <mergeCell ref="C16:G16"/>
    <mergeCell ref="H16:I16"/>
    <mergeCell ref="C17:G17"/>
    <mergeCell ref="H17:I17"/>
    <mergeCell ref="C18:G18"/>
    <mergeCell ref="H18:I18"/>
    <mergeCell ref="C19:G19"/>
    <mergeCell ref="H19:I19"/>
    <mergeCell ref="B1:F1"/>
    <mergeCell ref="B4:T4"/>
    <mergeCell ref="B5:T5"/>
    <mergeCell ref="B3:G3"/>
    <mergeCell ref="B2:T2"/>
    <mergeCell ref="B7:Q7"/>
    <mergeCell ref="B6:Q6"/>
    <mergeCell ref="C14:G14"/>
    <mergeCell ref="H14:I14"/>
    <mergeCell ref="B8:Q8"/>
    <mergeCell ref="B9:Q9"/>
    <mergeCell ref="B10:Q10"/>
    <mergeCell ref="B11:Q11"/>
  </mergeCells>
  <conditionalFormatting sqref="H26">
    <cfRule type="containsText" dxfId="3" priority="2" operator="containsText" text="Error">
      <formula>NOT(ISERROR(SEARCH("Error",H26)))</formula>
    </cfRule>
  </conditionalFormatting>
  <conditionalFormatting sqref="P26:Q26">
    <cfRule type="containsText" dxfId="2" priority="1" operator="containsText" text="ERROR">
      <formula>NOT(ISERROR(SEARCH("ERROR",P26)))</formula>
    </cfRule>
  </conditionalFormatting>
  <dataValidations count="2">
    <dataValidation type="decimal" operator="lessThanOrEqual" allowBlank="1" showInputMessage="1" showErrorMessage="1" sqref="H16" xr:uid="{0A88A67F-26B0-4A44-9AA2-901AC8B34B19}">
      <formula1>0.25</formula1>
    </dataValidation>
    <dataValidation type="decimal" operator="lessThanOrEqual" allowBlank="1" showInputMessage="1" showErrorMessage="1" sqref="H17" xr:uid="{97B3821A-8B10-4F23-8196-096B48FC2293}">
      <formula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0830F-284C-472A-9082-947DCAFED847}">
  <dimension ref="A1:T46"/>
  <sheetViews>
    <sheetView topLeftCell="A10" zoomScale="126" zoomScaleNormal="126" workbookViewId="0">
      <selection activeCell="C44" sqref="C44:Q44"/>
    </sheetView>
  </sheetViews>
  <sheetFormatPr baseColWidth="10" defaultColWidth="8.83203125" defaultRowHeight="15"/>
  <cols>
    <col min="7" max="7" width="24.5" customWidth="1"/>
    <col min="8" max="8" width="18.6640625" customWidth="1"/>
    <col min="15" max="15" width="24.5" customWidth="1"/>
    <col min="19" max="19" width="12.33203125" customWidth="1"/>
  </cols>
  <sheetData>
    <row r="1" spans="1:20" ht="45" customHeight="1">
      <c r="B1" s="28" t="e" vm="1">
        <v>#VALUE!</v>
      </c>
      <c r="C1" s="28"/>
      <c r="D1" s="28"/>
      <c r="E1" s="28"/>
      <c r="F1" s="28"/>
    </row>
    <row r="2" spans="1:20" ht="15" customHeight="1">
      <c r="B2" s="28"/>
      <c r="C2" s="28"/>
      <c r="D2" s="28"/>
      <c r="E2" s="28"/>
      <c r="F2" s="28"/>
      <c r="G2" s="28"/>
      <c r="H2" s="28"/>
      <c r="I2" s="28"/>
      <c r="J2" s="28"/>
      <c r="K2" s="28"/>
      <c r="L2" s="28"/>
      <c r="M2" s="28"/>
      <c r="N2" s="28"/>
      <c r="O2" s="28"/>
      <c r="P2" s="28"/>
      <c r="Q2" s="28"/>
      <c r="R2" s="28"/>
      <c r="S2" s="28"/>
      <c r="T2" s="28"/>
    </row>
    <row r="3" spans="1:20" ht="35" thickBot="1">
      <c r="B3" s="35" t="s">
        <v>0</v>
      </c>
      <c r="C3" s="35"/>
      <c r="D3" s="35"/>
      <c r="E3" s="35"/>
      <c r="F3" s="35"/>
      <c r="G3" s="35"/>
    </row>
    <row r="4" spans="1:20" ht="51">
      <c r="B4" s="29" t="s">
        <v>34</v>
      </c>
      <c r="C4" s="30"/>
      <c r="D4" s="30"/>
      <c r="E4" s="30"/>
      <c r="F4" s="30"/>
      <c r="G4" s="30"/>
      <c r="H4" s="30"/>
      <c r="I4" s="30"/>
      <c r="J4" s="30"/>
      <c r="K4" s="30"/>
      <c r="L4" s="30"/>
      <c r="M4" s="30"/>
      <c r="N4" s="30"/>
      <c r="O4" s="30"/>
      <c r="P4" s="30"/>
      <c r="Q4" s="30"/>
      <c r="R4" s="30"/>
      <c r="S4" s="30"/>
      <c r="T4" s="31"/>
    </row>
    <row r="5" spans="1:20" ht="23">
      <c r="B5" s="32" t="s">
        <v>41</v>
      </c>
      <c r="C5" s="33"/>
      <c r="D5" s="33"/>
      <c r="E5" s="33"/>
      <c r="F5" s="33"/>
      <c r="G5" s="33"/>
      <c r="H5" s="33"/>
      <c r="I5" s="33"/>
      <c r="J5" s="33"/>
      <c r="K5" s="33"/>
      <c r="L5" s="33"/>
      <c r="M5" s="33"/>
      <c r="N5" s="33"/>
      <c r="O5" s="33"/>
      <c r="P5" s="33"/>
      <c r="Q5" s="33"/>
      <c r="R5" s="33"/>
      <c r="S5" s="33"/>
      <c r="T5" s="34"/>
    </row>
    <row r="6" spans="1:20">
      <c r="B6" s="38"/>
      <c r="C6" s="39"/>
      <c r="D6" s="39"/>
      <c r="E6" s="39"/>
      <c r="F6" s="39"/>
      <c r="G6" s="39"/>
      <c r="H6" s="39"/>
      <c r="I6" s="39"/>
      <c r="J6" s="39"/>
      <c r="K6" s="39"/>
      <c r="L6" s="39"/>
      <c r="M6" s="39"/>
      <c r="N6" s="39"/>
      <c r="O6" s="39"/>
      <c r="P6" s="39"/>
      <c r="Q6" s="39"/>
      <c r="T6" s="2"/>
    </row>
    <row r="7" spans="1:20" ht="18">
      <c r="B7" s="101" t="s">
        <v>2</v>
      </c>
      <c r="C7" s="102"/>
      <c r="D7" s="102"/>
      <c r="E7" s="102"/>
      <c r="F7" s="102"/>
      <c r="G7" s="102"/>
      <c r="H7" s="102"/>
      <c r="I7" s="102"/>
      <c r="J7" s="102"/>
      <c r="K7" s="102"/>
      <c r="L7" s="102"/>
      <c r="M7" s="102"/>
      <c r="N7" s="102"/>
      <c r="O7" s="102"/>
      <c r="P7" s="102"/>
      <c r="Q7" s="102"/>
      <c r="T7" s="2"/>
    </row>
    <row r="8" spans="1:20">
      <c r="B8" s="38"/>
      <c r="C8" s="39"/>
      <c r="D8" s="39"/>
      <c r="E8" s="39"/>
      <c r="F8" s="39"/>
      <c r="G8" s="39"/>
      <c r="H8" s="39"/>
      <c r="I8" s="39"/>
      <c r="J8" s="39"/>
      <c r="K8" s="39"/>
      <c r="L8" s="39"/>
      <c r="M8" s="39"/>
      <c r="N8" s="39"/>
      <c r="O8" s="39"/>
      <c r="P8" s="39"/>
      <c r="Q8" s="39"/>
      <c r="T8" s="2"/>
    </row>
    <row r="9" spans="1:20" ht="42.75" customHeight="1">
      <c r="A9" s="4"/>
      <c r="B9" s="44" t="s">
        <v>38</v>
      </c>
      <c r="C9" s="45"/>
      <c r="D9" s="45"/>
      <c r="E9" s="45"/>
      <c r="F9" s="45"/>
      <c r="G9" s="45"/>
      <c r="H9" s="45"/>
      <c r="I9" s="45"/>
      <c r="J9" s="45"/>
      <c r="K9" s="45"/>
      <c r="L9" s="45"/>
      <c r="M9" s="45"/>
      <c r="N9" s="45"/>
      <c r="O9" s="45"/>
      <c r="P9" s="45"/>
      <c r="Q9" s="45"/>
      <c r="R9" s="4"/>
      <c r="S9" s="4"/>
      <c r="T9" s="5"/>
    </row>
    <row r="10" spans="1:20">
      <c r="B10" s="38"/>
      <c r="C10" s="39"/>
      <c r="D10" s="39"/>
      <c r="E10" s="39"/>
      <c r="F10" s="39"/>
      <c r="G10" s="39"/>
      <c r="H10" s="39"/>
      <c r="I10" s="39"/>
      <c r="J10" s="39"/>
      <c r="K10" s="39"/>
      <c r="L10" s="39"/>
      <c r="M10" s="39"/>
      <c r="N10" s="39"/>
      <c r="O10" s="39"/>
      <c r="P10" s="39"/>
      <c r="Q10" s="39"/>
      <c r="T10" s="2"/>
    </row>
    <row r="11" spans="1:20" ht="34.5" customHeight="1">
      <c r="B11" s="44" t="s">
        <v>3</v>
      </c>
      <c r="C11" s="45"/>
      <c r="D11" s="45"/>
      <c r="E11" s="45"/>
      <c r="F11" s="45"/>
      <c r="G11" s="45"/>
      <c r="H11" s="45"/>
      <c r="I11" s="45"/>
      <c r="J11" s="45"/>
      <c r="K11" s="45"/>
      <c r="L11" s="45"/>
      <c r="M11" s="45"/>
      <c r="N11" s="45"/>
      <c r="O11" s="45"/>
      <c r="P11" s="45"/>
      <c r="Q11" s="45"/>
      <c r="T11" s="2"/>
    </row>
    <row r="12" spans="1:20" ht="16">
      <c r="B12" s="1"/>
      <c r="C12" s="6"/>
      <c r="D12" s="6"/>
      <c r="E12" s="6"/>
      <c r="F12" s="6"/>
      <c r="G12" s="6"/>
      <c r="H12" s="6"/>
      <c r="I12" s="6"/>
      <c r="J12" s="6"/>
      <c r="K12" s="6"/>
      <c r="L12" s="6"/>
      <c r="M12" s="6"/>
      <c r="N12" s="6"/>
      <c r="O12" s="6"/>
      <c r="P12" s="6"/>
      <c r="Q12" s="6"/>
      <c r="R12" s="6"/>
      <c r="S12" s="6"/>
      <c r="T12" s="2"/>
    </row>
    <row r="13" spans="1:20" ht="17" thickBot="1">
      <c r="B13" s="1"/>
      <c r="C13" s="6"/>
      <c r="D13" s="6"/>
      <c r="E13" s="6"/>
      <c r="F13" s="6"/>
      <c r="G13" s="6"/>
      <c r="H13" s="6"/>
      <c r="I13" s="6"/>
      <c r="J13" s="6"/>
      <c r="K13" s="6"/>
      <c r="L13" s="6"/>
      <c r="M13" s="6"/>
      <c r="N13" s="6"/>
      <c r="O13" s="6"/>
      <c r="P13" s="6"/>
      <c r="Q13" s="6"/>
      <c r="R13" s="6"/>
      <c r="S13" s="6"/>
      <c r="T13" s="2"/>
    </row>
    <row r="14" spans="1:20" ht="17">
      <c r="B14" s="1"/>
      <c r="C14" s="103" t="s">
        <v>35</v>
      </c>
      <c r="D14" s="104"/>
      <c r="E14" s="104"/>
      <c r="F14" s="104"/>
      <c r="G14" s="104"/>
      <c r="H14" s="105" t="s">
        <v>5</v>
      </c>
      <c r="I14" s="106"/>
      <c r="J14" s="6"/>
      <c r="K14" s="6"/>
      <c r="L14" s="6"/>
      <c r="M14" s="6"/>
      <c r="N14" s="6"/>
      <c r="O14" s="6"/>
      <c r="P14" s="6"/>
      <c r="Q14" s="6"/>
      <c r="R14" s="6"/>
      <c r="S14" s="6"/>
      <c r="T14" s="2"/>
    </row>
    <row r="15" spans="1:20" ht="16">
      <c r="B15" s="1"/>
      <c r="C15" s="46" t="s">
        <v>6</v>
      </c>
      <c r="D15" s="47"/>
      <c r="E15" s="47"/>
      <c r="F15" s="47"/>
      <c r="G15" s="107"/>
      <c r="H15" s="48"/>
      <c r="I15" s="49"/>
      <c r="J15" s="6"/>
      <c r="K15" s="6"/>
      <c r="L15" s="6"/>
      <c r="M15" s="6"/>
      <c r="N15" s="6"/>
      <c r="O15" s="6"/>
      <c r="P15" s="6"/>
      <c r="Q15" s="6"/>
      <c r="R15" s="6"/>
      <c r="S15" s="6"/>
      <c r="T15" s="2"/>
    </row>
    <row r="16" spans="1:20" ht="16">
      <c r="B16" s="1"/>
      <c r="C16" s="46" t="s">
        <v>7</v>
      </c>
      <c r="D16" s="47"/>
      <c r="E16" s="47"/>
      <c r="F16" s="47"/>
      <c r="G16" s="107"/>
      <c r="H16" s="50"/>
      <c r="I16" s="51"/>
      <c r="J16" s="6"/>
      <c r="K16" s="6"/>
      <c r="L16" s="6"/>
      <c r="M16" s="6"/>
      <c r="N16" s="6"/>
      <c r="O16" s="6"/>
      <c r="P16" s="6"/>
      <c r="Q16" s="6"/>
      <c r="R16" s="6"/>
      <c r="S16" s="6"/>
      <c r="T16" s="2"/>
    </row>
    <row r="17" spans="1:20" ht="16">
      <c r="B17" s="1"/>
      <c r="C17" s="46" t="s">
        <v>8</v>
      </c>
      <c r="D17" s="47"/>
      <c r="E17" s="47"/>
      <c r="F17" s="47"/>
      <c r="G17" s="107"/>
      <c r="H17" s="52"/>
      <c r="I17" s="53"/>
      <c r="J17" s="6"/>
      <c r="K17" s="6"/>
      <c r="L17" s="6"/>
      <c r="M17" s="6"/>
      <c r="N17" s="6"/>
      <c r="O17" s="6"/>
      <c r="P17" s="6"/>
      <c r="Q17" s="6"/>
      <c r="R17" s="6"/>
      <c r="S17" s="6"/>
      <c r="T17" s="2"/>
    </row>
    <row r="18" spans="1:20" ht="16">
      <c r="B18" s="1"/>
      <c r="C18" s="46" t="s">
        <v>9</v>
      </c>
      <c r="D18" s="47"/>
      <c r="E18" s="47"/>
      <c r="F18" s="47"/>
      <c r="G18" s="107"/>
      <c r="H18" s="48"/>
      <c r="I18" s="49"/>
      <c r="J18" s="6"/>
      <c r="K18" s="6"/>
      <c r="L18" s="6"/>
      <c r="M18" s="6"/>
      <c r="N18" s="6"/>
      <c r="O18" s="6"/>
      <c r="P18" s="6"/>
      <c r="Q18" s="6"/>
      <c r="R18" s="6"/>
      <c r="S18" s="6"/>
      <c r="T18" s="2"/>
    </row>
    <row r="19" spans="1:20" ht="16">
      <c r="B19" s="1"/>
      <c r="C19" s="46" t="s">
        <v>10</v>
      </c>
      <c r="D19" s="47"/>
      <c r="E19" s="47"/>
      <c r="F19" s="47"/>
      <c r="G19" s="107"/>
      <c r="H19" s="48"/>
      <c r="I19" s="49"/>
      <c r="J19" s="6"/>
      <c r="K19" s="6"/>
      <c r="L19" s="6"/>
      <c r="M19" s="6"/>
      <c r="N19" s="6"/>
      <c r="O19" s="6"/>
      <c r="P19" s="6"/>
      <c r="Q19" s="6"/>
      <c r="R19" s="6"/>
      <c r="S19" s="6"/>
      <c r="T19" s="2"/>
    </row>
    <row r="20" spans="1:20" ht="17" thickBot="1">
      <c r="B20" s="1"/>
      <c r="C20" s="54" t="s">
        <v>36</v>
      </c>
      <c r="D20" s="55"/>
      <c r="E20" s="55"/>
      <c r="F20" s="55"/>
      <c r="G20" s="108"/>
      <c r="H20" s="56"/>
      <c r="I20" s="57"/>
      <c r="J20" s="6"/>
      <c r="K20" s="6"/>
      <c r="L20" s="6"/>
      <c r="M20" s="6"/>
      <c r="N20" s="6"/>
      <c r="O20" s="6"/>
      <c r="P20" s="6"/>
      <c r="Q20" s="6"/>
      <c r="R20" s="6"/>
      <c r="S20" s="6"/>
      <c r="T20" s="2"/>
    </row>
    <row r="21" spans="1:20" ht="16">
      <c r="B21" s="1"/>
      <c r="C21" s="6"/>
      <c r="D21" s="6"/>
      <c r="E21" s="6"/>
      <c r="F21" s="6"/>
      <c r="G21" s="6"/>
      <c r="H21" s="6"/>
      <c r="I21" s="6"/>
      <c r="J21" s="6"/>
      <c r="K21" s="6"/>
      <c r="L21" s="6"/>
      <c r="M21" s="6"/>
      <c r="N21" s="6"/>
      <c r="O21" s="6"/>
      <c r="P21" s="6"/>
      <c r="Q21" s="6"/>
      <c r="R21" s="6"/>
      <c r="S21" s="6"/>
      <c r="T21" s="2"/>
    </row>
    <row r="22" spans="1:20" ht="17" thickBot="1">
      <c r="B22" s="1"/>
      <c r="C22" s="6"/>
      <c r="D22" s="6"/>
      <c r="E22" s="6"/>
      <c r="F22" s="6"/>
      <c r="G22" s="6"/>
      <c r="H22" s="6"/>
      <c r="I22" s="6"/>
      <c r="J22" s="6"/>
      <c r="K22" s="6"/>
      <c r="L22" s="6"/>
      <c r="M22" s="6"/>
      <c r="N22" s="6"/>
      <c r="O22" s="6"/>
      <c r="P22" s="6"/>
      <c r="Q22" s="6"/>
      <c r="R22" s="6"/>
      <c r="S22" s="6"/>
      <c r="T22" s="2"/>
    </row>
    <row r="23" spans="1:20" ht="17">
      <c r="A23" s="8"/>
      <c r="B23" s="9"/>
      <c r="C23" s="103" t="s">
        <v>12</v>
      </c>
      <c r="D23" s="104"/>
      <c r="E23" s="104"/>
      <c r="F23" s="104"/>
      <c r="G23" s="104"/>
      <c r="H23" s="104"/>
      <c r="I23" s="106"/>
      <c r="J23" s="3"/>
      <c r="K23" s="103" t="s">
        <v>13</v>
      </c>
      <c r="L23" s="104"/>
      <c r="M23" s="104"/>
      <c r="N23" s="104"/>
      <c r="O23" s="104"/>
      <c r="P23" s="104"/>
      <c r="Q23" s="106"/>
      <c r="R23" s="3"/>
      <c r="S23" s="10" t="s">
        <v>14</v>
      </c>
      <c r="T23" s="11"/>
    </row>
    <row r="24" spans="1:20" ht="16">
      <c r="A24" s="8"/>
      <c r="B24" s="9"/>
      <c r="C24" s="46" t="s">
        <v>6</v>
      </c>
      <c r="D24" s="47"/>
      <c r="E24" s="47"/>
      <c r="F24" s="47"/>
      <c r="G24" s="47"/>
      <c r="H24" s="58">
        <f>H15</f>
        <v>0</v>
      </c>
      <c r="I24" s="58"/>
      <c r="J24" s="3"/>
      <c r="K24" s="46" t="s">
        <v>6</v>
      </c>
      <c r="L24" s="47"/>
      <c r="M24" s="47"/>
      <c r="N24" s="47"/>
      <c r="O24" s="47"/>
      <c r="P24" s="58">
        <f>H15</f>
        <v>0</v>
      </c>
      <c r="Q24" s="58"/>
      <c r="R24" s="3"/>
      <c r="S24" s="12"/>
      <c r="T24" s="11"/>
    </row>
    <row r="25" spans="1:20" ht="16">
      <c r="A25" s="8"/>
      <c r="B25" s="9"/>
      <c r="C25" s="46" t="s">
        <v>15</v>
      </c>
      <c r="D25" s="47"/>
      <c r="E25" s="47"/>
      <c r="F25" s="47"/>
      <c r="G25" s="47"/>
      <c r="H25" s="60">
        <f>H16</f>
        <v>0</v>
      </c>
      <c r="I25" s="60"/>
      <c r="J25" s="3"/>
      <c r="K25" s="46" t="s">
        <v>15</v>
      </c>
      <c r="L25" s="47"/>
      <c r="M25" s="47"/>
      <c r="N25" s="47"/>
      <c r="O25" s="47"/>
      <c r="P25" s="60">
        <f>H17</f>
        <v>0</v>
      </c>
      <c r="Q25" s="60"/>
      <c r="R25" s="3"/>
      <c r="S25" s="12"/>
      <c r="T25" s="11"/>
    </row>
    <row r="26" spans="1:20" ht="16">
      <c r="A26" s="8"/>
      <c r="B26" s="9"/>
      <c r="C26" s="46" t="s">
        <v>16</v>
      </c>
      <c r="D26" s="47"/>
      <c r="E26" s="47"/>
      <c r="F26" s="47"/>
      <c r="G26" s="47"/>
      <c r="H26" s="61">
        <f>IF(H24*H25&gt;2500000,"ERROR",H24*H25)</f>
        <v>0</v>
      </c>
      <c r="I26" s="61"/>
      <c r="J26" s="3"/>
      <c r="K26" s="46" t="s">
        <v>16</v>
      </c>
      <c r="L26" s="47"/>
      <c r="M26" s="47"/>
      <c r="N26" s="47"/>
      <c r="O26" s="47"/>
      <c r="P26" s="61">
        <f>IF(P24*P25&gt;2500000,"ERROR",P24*P25)</f>
        <v>0</v>
      </c>
      <c r="Q26" s="61"/>
      <c r="R26" s="3"/>
      <c r="S26" s="12"/>
      <c r="T26" s="11"/>
    </row>
    <row r="27" spans="1:20" ht="16">
      <c r="A27" s="8"/>
      <c r="B27" s="9"/>
      <c r="C27" s="46" t="s">
        <v>37</v>
      </c>
      <c r="D27" s="47"/>
      <c r="E27" s="47"/>
      <c r="F27" s="47"/>
      <c r="G27" s="47"/>
      <c r="H27" s="67">
        <f>IF($H26&gt;1000000,2.5%,2%)</f>
        <v>0.02</v>
      </c>
      <c r="I27" s="68"/>
      <c r="J27" s="3"/>
      <c r="K27" s="46" t="s">
        <v>18</v>
      </c>
      <c r="L27" s="47"/>
      <c r="M27" s="47"/>
      <c r="N27" s="47"/>
      <c r="O27" s="47"/>
      <c r="P27" s="67">
        <f>IF($P26&gt;1000000,1.25%,1%)</f>
        <v>0.01</v>
      </c>
      <c r="Q27" s="68"/>
      <c r="R27" s="3"/>
      <c r="S27" s="12"/>
      <c r="T27" s="11"/>
    </row>
    <row r="28" spans="1:20" ht="17" thickBot="1">
      <c r="A28" s="8"/>
      <c r="B28" s="9"/>
      <c r="C28" s="54" t="s">
        <v>19</v>
      </c>
      <c r="D28" s="55"/>
      <c r="E28" s="55"/>
      <c r="F28" s="55"/>
      <c r="G28" s="55"/>
      <c r="H28" s="71">
        <f>H26*H27</f>
        <v>0</v>
      </c>
      <c r="I28" s="72"/>
      <c r="J28" s="3"/>
      <c r="K28" s="54" t="s">
        <v>19</v>
      </c>
      <c r="L28" s="55"/>
      <c r="M28" s="55"/>
      <c r="N28" s="55"/>
      <c r="O28" s="55"/>
      <c r="P28" s="71">
        <f>P26*P27</f>
        <v>0</v>
      </c>
      <c r="Q28" s="72"/>
      <c r="R28" s="3"/>
      <c r="S28" s="13">
        <f>P28-H28</f>
        <v>0</v>
      </c>
      <c r="T28" s="11"/>
    </row>
    <row r="29" spans="1:20" ht="17" thickBot="1">
      <c r="B29" s="1"/>
      <c r="C29" s="6"/>
      <c r="D29" s="14"/>
      <c r="E29" s="6"/>
      <c r="F29" s="6"/>
      <c r="G29" s="6"/>
      <c r="H29" s="62"/>
      <c r="I29" s="62"/>
      <c r="J29" s="6"/>
      <c r="K29" s="6"/>
      <c r="L29" s="6"/>
      <c r="M29" s="6"/>
      <c r="N29" s="6"/>
      <c r="O29" s="6"/>
      <c r="P29" s="6"/>
      <c r="Q29" s="6"/>
      <c r="R29" s="6"/>
      <c r="S29" s="6"/>
      <c r="T29" s="2"/>
    </row>
    <row r="30" spans="1:20" ht="17">
      <c r="A30" s="3"/>
      <c r="B30" s="15"/>
      <c r="C30" s="63" t="s">
        <v>6</v>
      </c>
      <c r="D30" s="64"/>
      <c r="E30" s="64"/>
      <c r="F30" s="64"/>
      <c r="G30" s="64"/>
      <c r="H30" s="65">
        <f>H15</f>
        <v>0</v>
      </c>
      <c r="I30" s="66"/>
      <c r="J30" s="3"/>
      <c r="K30" s="63" t="s">
        <v>6</v>
      </c>
      <c r="L30" s="64"/>
      <c r="M30" s="64"/>
      <c r="N30" s="64"/>
      <c r="O30" s="64"/>
      <c r="P30" s="65">
        <f>H15</f>
        <v>0</v>
      </c>
      <c r="Q30" s="66"/>
      <c r="R30" s="3"/>
      <c r="S30" s="10" t="s">
        <v>14</v>
      </c>
      <c r="T30" s="16"/>
    </row>
    <row r="31" spans="1:20" ht="16">
      <c r="A31" s="3"/>
      <c r="B31" s="15"/>
      <c r="C31" s="46" t="s">
        <v>20</v>
      </c>
      <c r="D31" s="47"/>
      <c r="E31" s="47"/>
      <c r="F31" s="47"/>
      <c r="G31" s="47"/>
      <c r="H31" s="61">
        <f>H18</f>
        <v>0</v>
      </c>
      <c r="I31" s="61"/>
      <c r="J31" s="3"/>
      <c r="K31" s="46" t="s">
        <v>20</v>
      </c>
      <c r="L31" s="47"/>
      <c r="M31" s="47"/>
      <c r="N31" s="47"/>
      <c r="O31" s="47"/>
      <c r="P31" s="61">
        <f>H18</f>
        <v>0</v>
      </c>
      <c r="Q31" s="61"/>
      <c r="R31" s="3"/>
      <c r="S31" s="12"/>
      <c r="T31" s="16"/>
    </row>
    <row r="32" spans="1:20" ht="16">
      <c r="A32" s="3"/>
      <c r="B32" s="15"/>
      <c r="C32" s="46" t="s">
        <v>10</v>
      </c>
      <c r="D32" s="47"/>
      <c r="E32" s="47"/>
      <c r="F32" s="47"/>
      <c r="G32" s="47"/>
      <c r="H32" s="61">
        <f>-H19</f>
        <v>0</v>
      </c>
      <c r="I32" s="61"/>
      <c r="J32" s="3"/>
      <c r="K32" s="46" t="s">
        <v>10</v>
      </c>
      <c r="L32" s="47"/>
      <c r="M32" s="47"/>
      <c r="N32" s="47"/>
      <c r="O32" s="47"/>
      <c r="P32" s="61">
        <f>-H19</f>
        <v>0</v>
      </c>
      <c r="Q32" s="61"/>
      <c r="R32" s="3"/>
      <c r="S32" s="12"/>
      <c r="T32" s="16"/>
    </row>
    <row r="33" spans="1:20" ht="16">
      <c r="A33" s="3"/>
      <c r="B33" s="15"/>
      <c r="C33" s="46" t="s">
        <v>11</v>
      </c>
      <c r="D33" s="47"/>
      <c r="E33" s="47"/>
      <c r="F33" s="47"/>
      <c r="G33" s="47"/>
      <c r="H33" s="61">
        <f>H20</f>
        <v>0</v>
      </c>
      <c r="I33" s="61"/>
      <c r="J33" s="3"/>
      <c r="K33" s="46" t="s">
        <v>21</v>
      </c>
      <c r="L33" s="47"/>
      <c r="M33" s="47"/>
      <c r="N33" s="47"/>
      <c r="O33" s="47"/>
      <c r="P33" s="61">
        <f>H20</f>
        <v>0</v>
      </c>
      <c r="Q33" s="61"/>
      <c r="R33" s="3"/>
      <c r="S33" s="12"/>
      <c r="T33" s="16"/>
    </row>
    <row r="34" spans="1:20" ht="17" thickBot="1">
      <c r="A34" s="3"/>
      <c r="B34" s="15"/>
      <c r="C34" s="73" t="s">
        <v>22</v>
      </c>
      <c r="D34" s="74"/>
      <c r="E34" s="74"/>
      <c r="F34" s="74"/>
      <c r="G34" s="74"/>
      <c r="H34" s="109">
        <f>SUM(H31:H33)</f>
        <v>0</v>
      </c>
      <c r="I34" s="110"/>
      <c r="J34" s="3"/>
      <c r="K34" s="73" t="s">
        <v>22</v>
      </c>
      <c r="L34" s="74"/>
      <c r="M34" s="74"/>
      <c r="N34" s="74"/>
      <c r="O34" s="74"/>
      <c r="P34" s="75">
        <f>SUM(P31:P33)</f>
        <v>0</v>
      </c>
      <c r="Q34" s="76"/>
      <c r="R34" s="3"/>
      <c r="S34" s="13">
        <f>P34-H34</f>
        <v>0</v>
      </c>
      <c r="T34" s="16"/>
    </row>
    <row r="35" spans="1:20" ht="17" thickBot="1">
      <c r="A35" s="3"/>
      <c r="B35" s="15"/>
      <c r="C35" s="7"/>
      <c r="D35" s="7"/>
      <c r="E35" s="7"/>
      <c r="F35" s="7"/>
      <c r="G35" s="7"/>
      <c r="H35" s="17"/>
      <c r="I35" s="17"/>
      <c r="J35" s="3"/>
      <c r="K35" s="3"/>
      <c r="L35" s="3"/>
      <c r="M35" s="3"/>
      <c r="N35" s="3"/>
      <c r="O35" s="3"/>
      <c r="P35" s="3"/>
      <c r="Q35" s="3"/>
      <c r="R35" s="3"/>
      <c r="S35" s="18"/>
      <c r="T35" s="16"/>
    </row>
    <row r="36" spans="1:20" ht="17">
      <c r="A36" s="19"/>
      <c r="B36" s="20"/>
      <c r="C36" s="111" t="s">
        <v>23</v>
      </c>
      <c r="D36" s="112"/>
      <c r="E36" s="112"/>
      <c r="F36" s="112"/>
      <c r="G36" s="112"/>
      <c r="H36" s="64"/>
      <c r="I36" s="79"/>
      <c r="J36" s="7"/>
      <c r="K36" s="111" t="s">
        <v>24</v>
      </c>
      <c r="L36" s="112"/>
      <c r="M36" s="112"/>
      <c r="N36" s="112"/>
      <c r="O36" s="112"/>
      <c r="P36" s="113"/>
      <c r="Q36" s="114"/>
      <c r="R36" s="7"/>
      <c r="S36" s="10" t="s">
        <v>14</v>
      </c>
      <c r="T36" s="21"/>
    </row>
    <row r="37" spans="1:20" ht="16">
      <c r="A37" s="19"/>
      <c r="B37" s="20"/>
      <c r="C37" s="46" t="s">
        <v>25</v>
      </c>
      <c r="D37" s="47"/>
      <c r="E37" s="47"/>
      <c r="F37" s="47"/>
      <c r="G37" s="47"/>
      <c r="H37" s="82">
        <f>H34</f>
        <v>0</v>
      </c>
      <c r="I37" s="82"/>
      <c r="J37" s="7"/>
      <c r="K37" s="46" t="s">
        <v>26</v>
      </c>
      <c r="L37" s="47"/>
      <c r="M37" s="47"/>
      <c r="N37" s="47"/>
      <c r="O37" s="47"/>
      <c r="P37" s="115">
        <f>P34*H17</f>
        <v>0</v>
      </c>
      <c r="Q37" s="89"/>
      <c r="R37" s="7"/>
      <c r="S37" s="12"/>
      <c r="T37" s="21"/>
    </row>
    <row r="38" spans="1:20" ht="16">
      <c r="A38" s="19"/>
      <c r="B38" s="20"/>
      <c r="C38" s="46" t="s">
        <v>27</v>
      </c>
      <c r="D38" s="47"/>
      <c r="E38" s="47"/>
      <c r="F38" s="47"/>
      <c r="G38" s="47"/>
      <c r="H38" s="85">
        <f>SUM(H18+H20)*H16</f>
        <v>0</v>
      </c>
      <c r="I38" s="85"/>
      <c r="J38" s="7"/>
      <c r="K38" s="46" t="s">
        <v>28</v>
      </c>
      <c r="L38" s="47"/>
      <c r="M38" s="47"/>
      <c r="N38" s="47"/>
      <c r="O38" s="47"/>
      <c r="P38" s="116">
        <f>H15*H17</f>
        <v>0</v>
      </c>
      <c r="Q38" s="117"/>
      <c r="R38" s="7"/>
      <c r="S38" s="12"/>
      <c r="T38" s="21"/>
    </row>
    <row r="39" spans="1:20" ht="16">
      <c r="A39" s="19"/>
      <c r="B39" s="20"/>
      <c r="C39" s="46" t="s">
        <v>29</v>
      </c>
      <c r="D39" s="47"/>
      <c r="E39" s="47"/>
      <c r="F39" s="47"/>
      <c r="G39" s="47"/>
      <c r="H39" s="82">
        <f>H15*H16</f>
        <v>0</v>
      </c>
      <c r="I39" s="82"/>
      <c r="J39" s="7"/>
      <c r="K39" s="86"/>
      <c r="L39" s="87"/>
      <c r="M39" s="87"/>
      <c r="N39" s="87"/>
      <c r="O39" s="87"/>
      <c r="P39" s="88"/>
      <c r="Q39" s="89"/>
      <c r="R39" s="7"/>
      <c r="S39" s="12"/>
      <c r="T39" s="21"/>
    </row>
    <row r="40" spans="1:20" ht="16">
      <c r="A40" s="19"/>
      <c r="B40" s="20"/>
      <c r="C40" s="46"/>
      <c r="D40" s="47"/>
      <c r="E40" s="47"/>
      <c r="F40" s="47"/>
      <c r="G40" s="47"/>
      <c r="H40" s="82"/>
      <c r="I40" s="90"/>
      <c r="J40" s="7"/>
      <c r="K40" s="46"/>
      <c r="L40" s="47"/>
      <c r="M40" s="47"/>
      <c r="N40" s="47"/>
      <c r="O40" s="47"/>
      <c r="P40" s="88"/>
      <c r="Q40" s="89"/>
      <c r="R40" s="7"/>
      <c r="S40" s="12"/>
      <c r="T40" s="21"/>
    </row>
    <row r="41" spans="1:20" ht="16">
      <c r="A41" s="19"/>
      <c r="B41" s="20"/>
      <c r="C41" s="118" t="s">
        <v>30</v>
      </c>
      <c r="D41" s="119"/>
      <c r="E41" s="119"/>
      <c r="F41" s="119"/>
      <c r="G41" s="119"/>
      <c r="H41" s="120">
        <f>MIN(H37:H39)</f>
        <v>0</v>
      </c>
      <c r="I41" s="120"/>
      <c r="J41" s="26"/>
      <c r="K41" s="118" t="s">
        <v>31</v>
      </c>
      <c r="L41" s="119"/>
      <c r="M41" s="119"/>
      <c r="N41" s="119"/>
      <c r="O41" s="119"/>
      <c r="P41" s="121">
        <f>MIN(P37:P38)</f>
        <v>0</v>
      </c>
      <c r="Q41" s="122"/>
      <c r="R41" s="7"/>
      <c r="S41" s="22">
        <f>P41-H41</f>
        <v>0</v>
      </c>
      <c r="T41" s="21"/>
    </row>
    <row r="42" spans="1:20" ht="17" thickBot="1">
      <c r="A42" s="19"/>
      <c r="B42" s="20"/>
      <c r="C42" s="124" t="s">
        <v>32</v>
      </c>
      <c r="D42" s="125"/>
      <c r="E42" s="125"/>
      <c r="F42" s="125"/>
      <c r="G42" s="125"/>
      <c r="H42" s="126">
        <f>H34-H41</f>
        <v>0</v>
      </c>
      <c r="I42" s="127"/>
      <c r="J42" s="7"/>
      <c r="K42" s="124" t="s">
        <v>32</v>
      </c>
      <c r="L42" s="125"/>
      <c r="M42" s="125"/>
      <c r="N42" s="125"/>
      <c r="O42" s="125"/>
      <c r="P42" s="109">
        <f>P34-P41</f>
        <v>0</v>
      </c>
      <c r="Q42" s="128"/>
      <c r="R42" s="7"/>
      <c r="S42" s="13">
        <f>P42-H42</f>
        <v>0</v>
      </c>
      <c r="T42" s="21"/>
    </row>
    <row r="43" spans="1:20" ht="16">
      <c r="B43" s="1"/>
      <c r="C43" s="62"/>
      <c r="D43" s="62"/>
      <c r="E43" s="62"/>
      <c r="F43" s="62"/>
      <c r="G43" s="62"/>
      <c r="H43" s="62"/>
      <c r="I43" s="62"/>
      <c r="J43" s="62"/>
      <c r="K43" s="62"/>
      <c r="L43" s="62"/>
      <c r="M43" s="62"/>
      <c r="N43" s="62"/>
      <c r="O43" s="62"/>
      <c r="P43" s="62"/>
      <c r="Q43" s="62"/>
      <c r="R43" s="6"/>
      <c r="S43" s="6"/>
      <c r="T43" s="2"/>
    </row>
    <row r="44" spans="1:20" ht="42.75" customHeight="1">
      <c r="B44" s="1"/>
      <c r="C44" s="123" t="s">
        <v>33</v>
      </c>
      <c r="D44" s="123"/>
      <c r="E44" s="123"/>
      <c r="F44" s="123"/>
      <c r="G44" s="123"/>
      <c r="H44" s="123"/>
      <c r="I44" s="123"/>
      <c r="J44" s="123"/>
      <c r="K44" s="123"/>
      <c r="L44" s="123"/>
      <c r="M44" s="123"/>
      <c r="N44" s="123"/>
      <c r="O44" s="123"/>
      <c r="P44" s="123"/>
      <c r="Q44" s="123"/>
      <c r="R44" s="6"/>
      <c r="S44" s="6"/>
      <c r="T44" s="2"/>
    </row>
    <row r="45" spans="1:20" ht="16">
      <c r="B45" s="1"/>
      <c r="C45" s="62"/>
      <c r="D45" s="62"/>
      <c r="E45" s="62"/>
      <c r="F45" s="62"/>
      <c r="G45" s="62"/>
      <c r="H45" s="62"/>
      <c r="I45" s="62"/>
      <c r="J45" s="62"/>
      <c r="K45" s="62"/>
      <c r="L45" s="62"/>
      <c r="M45" s="62"/>
      <c r="N45" s="62"/>
      <c r="O45" s="62"/>
      <c r="P45" s="62"/>
      <c r="Q45" s="62"/>
      <c r="R45" s="6"/>
      <c r="S45" s="6"/>
      <c r="T45" s="2"/>
    </row>
    <row r="46" spans="1:20" ht="17" thickBot="1">
      <c r="B46" s="23"/>
      <c r="C46" s="97"/>
      <c r="D46" s="97"/>
      <c r="E46" s="97"/>
      <c r="F46" s="97"/>
      <c r="G46" s="97"/>
      <c r="H46" s="97"/>
      <c r="I46" s="97"/>
      <c r="J46" s="24"/>
      <c r="K46" s="24"/>
      <c r="L46" s="24"/>
      <c r="M46" s="24"/>
      <c r="N46" s="24"/>
      <c r="O46" s="24"/>
      <c r="P46" s="24"/>
      <c r="Q46" s="24"/>
      <c r="R46" s="24"/>
      <c r="S46" s="24"/>
      <c r="T46" s="25"/>
    </row>
  </sheetData>
  <sheetProtection algorithmName="SHA-512" hashValue="qIVvz6KJdci7xG/Nr/i175O7JEP0FmSXEM7kc/kXOpofuxOakQyzj3uqAgrYAj1Vug53VKgO81ExVrqkBbQBow==" saltValue="2Nj5PG9oP4DHfa0SQvl2Cw==" spinCount="100000" sheet="1" objects="1" scenarios="1"/>
  <mergeCells count="101">
    <mergeCell ref="C41:G41"/>
    <mergeCell ref="H41:I41"/>
    <mergeCell ref="K41:O41"/>
    <mergeCell ref="P41:Q41"/>
    <mergeCell ref="C44:Q44"/>
    <mergeCell ref="C45:Q45"/>
    <mergeCell ref="C46:G46"/>
    <mergeCell ref="H46:I46"/>
    <mergeCell ref="C42:G42"/>
    <mergeCell ref="H42:I42"/>
    <mergeCell ref="K42:O42"/>
    <mergeCell ref="P42:Q42"/>
    <mergeCell ref="C43:Q43"/>
    <mergeCell ref="C38:G38"/>
    <mergeCell ref="H38:I38"/>
    <mergeCell ref="K38:O38"/>
    <mergeCell ref="P38:Q38"/>
    <mergeCell ref="C39:G39"/>
    <mergeCell ref="H39:I39"/>
    <mergeCell ref="K39:O39"/>
    <mergeCell ref="P39:Q39"/>
    <mergeCell ref="C40:G40"/>
    <mergeCell ref="H40:I40"/>
    <mergeCell ref="K40:O40"/>
    <mergeCell ref="P40:Q40"/>
    <mergeCell ref="C34:G34"/>
    <mergeCell ref="H34:I34"/>
    <mergeCell ref="K34:O34"/>
    <mergeCell ref="P34:Q34"/>
    <mergeCell ref="C36:G36"/>
    <mergeCell ref="H36:I36"/>
    <mergeCell ref="K36:O36"/>
    <mergeCell ref="P36:Q36"/>
    <mergeCell ref="C37:G37"/>
    <mergeCell ref="H37:I37"/>
    <mergeCell ref="K37:O37"/>
    <mergeCell ref="P37:Q37"/>
    <mergeCell ref="C32:G32"/>
    <mergeCell ref="H32:I32"/>
    <mergeCell ref="K32:O32"/>
    <mergeCell ref="P32:Q32"/>
    <mergeCell ref="C31:G31"/>
    <mergeCell ref="H31:I31"/>
    <mergeCell ref="K31:O31"/>
    <mergeCell ref="P31:Q31"/>
    <mergeCell ref="C33:G33"/>
    <mergeCell ref="H33:I33"/>
    <mergeCell ref="K33:O33"/>
    <mergeCell ref="P33:Q33"/>
    <mergeCell ref="C26:G26"/>
    <mergeCell ref="H26:I26"/>
    <mergeCell ref="K26:O26"/>
    <mergeCell ref="P26:Q26"/>
    <mergeCell ref="H29:I29"/>
    <mergeCell ref="C30:G30"/>
    <mergeCell ref="H30:I30"/>
    <mergeCell ref="K30:O30"/>
    <mergeCell ref="C25:G25"/>
    <mergeCell ref="H25:I25"/>
    <mergeCell ref="K25:O25"/>
    <mergeCell ref="C27:G27"/>
    <mergeCell ref="H27:I27"/>
    <mergeCell ref="K27:O27"/>
    <mergeCell ref="P27:Q27"/>
    <mergeCell ref="C28:G28"/>
    <mergeCell ref="H28:I28"/>
    <mergeCell ref="K28:O28"/>
    <mergeCell ref="P28:Q28"/>
    <mergeCell ref="P30:Q30"/>
    <mergeCell ref="C20:G20"/>
    <mergeCell ref="H20:I20"/>
    <mergeCell ref="C23:I23"/>
    <mergeCell ref="K23:Q23"/>
    <mergeCell ref="C24:G24"/>
    <mergeCell ref="H24:I24"/>
    <mergeCell ref="K24:O24"/>
    <mergeCell ref="P24:Q24"/>
    <mergeCell ref="P25:Q25"/>
    <mergeCell ref="C15:G15"/>
    <mergeCell ref="H15:I15"/>
    <mergeCell ref="C16:G16"/>
    <mergeCell ref="H16:I16"/>
    <mergeCell ref="C17:G17"/>
    <mergeCell ref="H17:I17"/>
    <mergeCell ref="C18:G18"/>
    <mergeCell ref="H18:I18"/>
    <mergeCell ref="C19:G19"/>
    <mergeCell ref="H19:I19"/>
    <mergeCell ref="B1:F1"/>
    <mergeCell ref="B2:T2"/>
    <mergeCell ref="B3:G3"/>
    <mergeCell ref="B6:Q6"/>
    <mergeCell ref="B7:Q7"/>
    <mergeCell ref="B4:T4"/>
    <mergeCell ref="B5:T5"/>
    <mergeCell ref="C14:G14"/>
    <mergeCell ref="H14:I14"/>
    <mergeCell ref="B8:Q8"/>
    <mergeCell ref="B9:Q9"/>
    <mergeCell ref="B10:Q10"/>
    <mergeCell ref="B11:Q11"/>
  </mergeCells>
  <conditionalFormatting sqref="H26">
    <cfRule type="containsText" dxfId="1" priority="2" operator="containsText" text="Error">
      <formula>NOT(ISERROR(SEARCH("Error",H26)))</formula>
    </cfRule>
  </conditionalFormatting>
  <conditionalFormatting sqref="P26:Q26">
    <cfRule type="containsText" dxfId="0" priority="1" operator="containsText" text="ERROR">
      <formula>NOT(ISERROR(SEARCH("ERROR",P26)))</formula>
    </cfRule>
  </conditionalFormatting>
  <dataValidations count="2">
    <dataValidation type="decimal" operator="lessThanOrEqual" allowBlank="1" showInputMessage="1" showErrorMessage="1" sqref="H17" xr:uid="{73E06A49-7BFB-43C1-89F9-494E470EB073}">
      <formula1>1</formula1>
    </dataValidation>
    <dataValidation type="decimal" operator="lessThanOrEqual" allowBlank="1" showInputMessage="1" showErrorMessage="1" sqref="H16:I16" xr:uid="{EBE234F9-ED67-4DD4-819B-363A9A61CD81}">
      <formula1>0.25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TERM</vt:lpstr>
      <vt:lpstr>LINE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Getchell</dc:creator>
  <cp:lastModifiedBy>Sheila Kennedy</cp:lastModifiedBy>
  <dcterms:created xsi:type="dcterms:W3CDTF">2025-03-18T19:40:18Z</dcterms:created>
  <dcterms:modified xsi:type="dcterms:W3CDTF">2025-03-31T20:37:13Z</dcterms:modified>
</cp:coreProperties>
</file>